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8_{183A3297-6327-418E-93D1-97DC8DE18CC7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5" i="1" l="1"/>
  <c r="N135" i="1"/>
  <c r="M135" i="1"/>
  <c r="L135" i="1"/>
  <c r="K135" i="1"/>
  <c r="J135" i="1"/>
  <c r="A135" i="1"/>
  <c r="O120" i="1"/>
  <c r="N120" i="1"/>
  <c r="M120" i="1"/>
  <c r="L120" i="1"/>
  <c r="K120" i="1"/>
  <c r="J120" i="1"/>
  <c r="A120" i="1"/>
  <c r="O115" i="1"/>
  <c r="N115" i="1"/>
  <c r="M115" i="1"/>
  <c r="L115" i="1"/>
  <c r="K115" i="1"/>
  <c r="J115" i="1"/>
  <c r="A115" i="1"/>
  <c r="O111" i="1"/>
  <c r="N111" i="1"/>
  <c r="M111" i="1"/>
  <c r="L111" i="1"/>
  <c r="K111" i="1"/>
  <c r="J111" i="1"/>
  <c r="A111" i="1"/>
  <c r="O105" i="1"/>
  <c r="N105" i="1"/>
  <c r="M105" i="1"/>
  <c r="L105" i="1"/>
  <c r="K105" i="1"/>
  <c r="J105" i="1"/>
  <c r="A105" i="1"/>
  <c r="O94" i="1"/>
  <c r="N94" i="1"/>
  <c r="M94" i="1"/>
  <c r="L94" i="1"/>
  <c r="K94" i="1"/>
  <c r="J94" i="1"/>
  <c r="A94" i="1"/>
  <c r="O89" i="1"/>
  <c r="N89" i="1"/>
  <c r="M89" i="1"/>
  <c r="L89" i="1"/>
  <c r="K89" i="1"/>
  <c r="J89" i="1"/>
  <c r="A89" i="1"/>
  <c r="O84" i="1"/>
  <c r="N84" i="1"/>
  <c r="M84" i="1"/>
  <c r="L84" i="1"/>
  <c r="K84" i="1"/>
  <c r="J84" i="1"/>
  <c r="A84" i="1"/>
  <c r="O79" i="1"/>
  <c r="N79" i="1"/>
  <c r="M79" i="1"/>
  <c r="L79" i="1"/>
  <c r="K79" i="1"/>
  <c r="J79" i="1"/>
  <c r="A79" i="1"/>
  <c r="O64" i="1"/>
  <c r="N64" i="1"/>
  <c r="M64" i="1"/>
  <c r="L64" i="1"/>
  <c r="K64" i="1"/>
  <c r="J64" i="1"/>
  <c r="A64" i="1"/>
  <c r="O60" i="1"/>
  <c r="N60" i="1"/>
  <c r="M60" i="1"/>
  <c r="L60" i="1"/>
  <c r="K60" i="1"/>
  <c r="J60" i="1"/>
  <c r="A60" i="1"/>
  <c r="O52" i="1"/>
  <c r="N52" i="1"/>
  <c r="M52" i="1"/>
  <c r="L52" i="1"/>
  <c r="K52" i="1"/>
  <c r="J52" i="1"/>
  <c r="A52" i="1"/>
  <c r="O48" i="1"/>
  <c r="N48" i="1"/>
  <c r="M48" i="1"/>
  <c r="L48" i="1"/>
  <c r="K48" i="1"/>
  <c r="J48" i="1"/>
  <c r="A48" i="1"/>
  <c r="O44" i="1"/>
  <c r="N44" i="1"/>
  <c r="M44" i="1"/>
  <c r="L44" i="1"/>
  <c r="K44" i="1"/>
  <c r="J44" i="1"/>
  <c r="A44" i="1"/>
  <c r="O40" i="1"/>
  <c r="N40" i="1"/>
  <c r="M40" i="1"/>
  <c r="L40" i="1"/>
  <c r="K40" i="1"/>
  <c r="J40" i="1"/>
  <c r="A40" i="1"/>
  <c r="O36" i="1"/>
  <c r="N36" i="1"/>
  <c r="M36" i="1"/>
  <c r="L36" i="1"/>
  <c r="K36" i="1"/>
  <c r="J36" i="1"/>
  <c r="A36" i="1"/>
  <c r="O31" i="1"/>
  <c r="N31" i="1"/>
  <c r="M31" i="1"/>
  <c r="L31" i="1"/>
  <c r="K31" i="1"/>
  <c r="J31" i="1"/>
  <c r="A31" i="1"/>
  <c r="O26" i="1"/>
  <c r="O138" i="1" s="1"/>
  <c r="N26" i="1"/>
  <c r="M26" i="1"/>
  <c r="L26" i="1"/>
  <c r="K26" i="1"/>
  <c r="J26" i="1"/>
  <c r="A26" i="1"/>
  <c r="O22" i="1"/>
  <c r="N22" i="1"/>
  <c r="M22" i="1"/>
  <c r="L22" i="1"/>
  <c r="K22" i="1"/>
  <c r="J22" i="1"/>
  <c r="A22" i="1"/>
  <c r="O17" i="1"/>
  <c r="N17" i="1"/>
  <c r="M17" i="1"/>
  <c r="L17" i="1"/>
  <c r="K17" i="1"/>
  <c r="J17" i="1"/>
  <c r="A17" i="1"/>
  <c r="O9" i="1"/>
  <c r="N9" i="1"/>
  <c r="N138" i="1" s="1"/>
  <c r="M9" i="1"/>
  <c r="M138" i="1" s="1"/>
  <c r="L9" i="1"/>
  <c r="L138" i="1" s="1"/>
  <c r="K9" i="1"/>
  <c r="K138" i="1" s="1"/>
  <c r="J9" i="1"/>
  <c r="J138" i="1" s="1"/>
  <c r="A9" i="1"/>
  <c r="A138" i="1" s="1"/>
</calcChain>
</file>

<file path=xl/sharedStrings.xml><?xml version="1.0" encoding="utf-8"?>
<sst xmlns="http://schemas.openxmlformats.org/spreadsheetml/2006/main" count="598" uniqueCount="331">
  <si>
    <t>Anexa nr.6
la Regulamentul resursei informaţionale
formate de Sistemul informaţional
„Registrul patrimoniului public şi
administrarea proprietăţii de stat”</t>
  </si>
  <si>
    <t>Raport privind valoarea bunurilor proprietate publică în baza cărora s-au instituit parteneriate public-private conform Registrului Patrimoniul Public la situaţia din 01.01.2024</t>
  </si>
  <si>
    <t>Nr. d/o</t>
  </si>
  <si>
    <t>Denumirea obiectului contractului de parteneriat publicprivat/ Adresa</t>
  </si>
  <si>
    <t>Nr. de înregistrare a obiectului contractului</t>
  </si>
  <si>
    <t>Denumirea partenerului privat/ Adresa/ IDNO</t>
  </si>
  <si>
    <t>Numărul şi data contractului de parteneriat publicprivat</t>
  </si>
  <si>
    <t>Forma contractuală de realizare a par teneriatului pu blicprivat</t>
  </si>
  <si>
    <t>Termenul de realizare a contractului</t>
  </si>
  <si>
    <t>Termenul de efectuare a investiţiilor</t>
  </si>
  <si>
    <t>Denumirea întreprinderii create/ IDNO</t>
  </si>
  <si>
    <t>Capitalul social al întreprinderii create (lei)</t>
  </si>
  <si>
    <t>Costul de intrare al bunului (lei)</t>
  </si>
  <si>
    <t>Valoarea de bilant a bunului (lei)</t>
  </si>
  <si>
    <t>Volumul investiţiilor stabilit pentru realizarea contractului, (lei)</t>
  </si>
  <si>
    <t>Volumul investiţiilor efectuate de partenerul privat în anul de gestiune (lei)</t>
  </si>
  <si>
    <t>Valoarea redevenţei (lei)</t>
  </si>
  <si>
    <t>Obligaţii de mediu</t>
  </si>
  <si>
    <t>Informaţii ce ţin de realizarea contractului de parteneriat publicprivat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</si>
  <si>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</si>
  <si>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</si>
  <si>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</si>
  <si>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</si>
  <si>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</si>
  <si>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</si>
  <si>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</si>
  <si>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</si>
  <si>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</si>
  <si>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</si>
  <si>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</si>
  <si>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</si>
  <si>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</si>
  <si>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</si>
  <si>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</si>
  <si>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</si>
  <si>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</si>
  <si>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Academia de Stiinte a Moldovei</t>
  </si>
  <si>
    <t>Constructia de locuinte si obiective de menire social-culturala din mun. Chisinau / mun.Chisinau, str.Sprincenoaei, nr.1 si nr.5</t>
  </si>
  <si>
    <t>0</t>
  </si>
  <si>
    <t>01 din 06.02.2015</t>
  </si>
  <si>
    <t>Prestari servicii</t>
  </si>
  <si>
    <t>1 an</t>
  </si>
  <si>
    <t>12 ani</t>
  </si>
  <si>
    <t>SRL "Bascons-Lux" / 1003600038407</t>
  </si>
  <si>
    <t>Total</t>
  </si>
  <si>
    <t>Agentia Proprietătii Publice</t>
  </si>
  <si>
    <t>Activele IS "Aeroportul International Chisinau" / mun.Chisinau, bd.Dacia, 80/3</t>
  </si>
  <si>
    <t>4/3 din 30.08.2013</t>
  </si>
  <si>
    <t>Concesiune</t>
  </si>
  <si>
    <t>49 ani</t>
  </si>
  <si>
    <t>SRL "AVIA - INVEST", / 1013600025635</t>
  </si>
  <si>
    <t>Conform legislație</t>
  </si>
  <si>
    <t>Rezoluțiune a contractului PPP</t>
  </si>
  <si>
    <t>PPP "Dezvoltarea activitatii Loteriei Nationale din sectorul loturilor si pariurilor la competitii sportive / mun.Chisinau</t>
  </si>
  <si>
    <t>01 din 23.04.2018</t>
  </si>
  <si>
    <t>Societate civila</t>
  </si>
  <si>
    <t>15 ani</t>
  </si>
  <si>
    <t>"NGM SPC" Limited Emiratele Arabe Unite / 111122223333</t>
  </si>
  <si>
    <t>Conform legislatiei</t>
  </si>
  <si>
    <t>Dividente achitate de catre LNM in sumă de 52 779 564</t>
  </si>
  <si>
    <t>PPP "Dezvoltarea activitatilor Loteriei Nationale a Moldovei din sectorul automatelor de joc cu cistiguri banesti / mun.Chisinau</t>
  </si>
  <si>
    <t>02 din 23.04.2018</t>
  </si>
  <si>
    <t>"Novo Gaming M Technologies Gmbii" / 111122223333</t>
  </si>
  <si>
    <t>PPP "Proiectarea si constructia arenei polivalente de interes national" din Chisinau / mun. Chisinau, str. Calea Orheiului,130</t>
  </si>
  <si>
    <t>Summa Turizm Vatirimciligi Anonom Sirketi,Turcia, Istambul, Huruz Moh, Fazil Kaftanoglu,375094</t>
  </si>
  <si>
    <t>01 din 24.08.2018</t>
  </si>
  <si>
    <t>Summa Turizm Vatirimciligi Anonom Sirketi / 375094</t>
  </si>
  <si>
    <t>conform legislatiei</t>
  </si>
  <si>
    <t xml:space="preserve">PPP "Modernizarea si eficientizarea activitatii IS Garile si Statiile Auto" / </t>
  </si>
  <si>
    <t>SRL "Garile Auto Moderne",mun.Chisinau, str.L.Tolstoi, 74,1018600047267</t>
  </si>
  <si>
    <t>3/09 din 17.12.2018</t>
  </si>
  <si>
    <t>25 ani</t>
  </si>
  <si>
    <t>SRL "Garile Auto Moderne" / 1018600047267</t>
  </si>
  <si>
    <t>Proces de rezolutionare a contractului</t>
  </si>
  <si>
    <t>Consiliul raional Calarasi</t>
  </si>
  <si>
    <t>PPP "Dezvoltarea infrastructurii termoenergetice pe baza de biomasa in raionul Calarasi / or.Calarasi</t>
  </si>
  <si>
    <t>05 din 15.05.2017</t>
  </si>
  <si>
    <t>4 luni</t>
  </si>
  <si>
    <t>SRL "VIGI" / 1003609009921</t>
  </si>
  <si>
    <t>PPP "Serviciile de reciclare a deseurilor de masa plastica in raionul Calarasi / or.Calarasi, str.Biruintei,1/1</t>
  </si>
  <si>
    <t>19 din 28.12.2017</t>
  </si>
  <si>
    <t>10 ani</t>
  </si>
  <si>
    <t>SRL "Maria Scurtu" / 1033609005509</t>
  </si>
  <si>
    <t>Consiliul raional Leova</t>
  </si>
  <si>
    <t>Dezvoltarea infrastructurii termoenergetice pe biomasa in raionul Leova / rl.Leova</t>
  </si>
  <si>
    <t>01 din 28.05.2014</t>
  </si>
  <si>
    <t>11 ani</t>
  </si>
  <si>
    <t>"GREEN FARM" SRL / 111122223333</t>
  </si>
  <si>
    <t>Consiliul raional Orhei</t>
  </si>
  <si>
    <t>Centrul de Tomografie Computerizata in cadrul IMSP "Spitalul raional Orhei" / or.Orhei</t>
  </si>
  <si>
    <t>01 din 09.02.2011</t>
  </si>
  <si>
    <t>SRL Euroclinic / 1010600034890</t>
  </si>
  <si>
    <t>PPP ''Constructia complexului locativ, sali de sport si a cazarmii de pompieri din Orhei / or. Orhei, str. V.Lupu,193</t>
  </si>
  <si>
    <t>6401103066</t>
  </si>
  <si>
    <t>02 din 20.03.2017</t>
  </si>
  <si>
    <t>3 ani</t>
  </si>
  <si>
    <t>SRL "Green Tiara" / 1014606001645</t>
  </si>
  <si>
    <t>Consiliul raional Telenesti</t>
  </si>
  <si>
    <t>Centrul de ultrasonografie in cadrul CS Cazanesti / rl.Telenesti, s.Cazanesti</t>
  </si>
  <si>
    <t>20/a din 20.03.2012</t>
  </si>
  <si>
    <t>I.I."Cristea Anatolii" / 111122223333</t>
  </si>
  <si>
    <t>Producerea combustibilului pe baza de biomasa in raionul  Telenesti / rl. Telenesti</t>
  </si>
  <si>
    <t>39 din 11.12.2013</t>
  </si>
  <si>
    <t>20 ani</t>
  </si>
  <si>
    <t>SRL "Iulia" / 1003606150796</t>
  </si>
  <si>
    <t>Nu este activ</t>
  </si>
  <si>
    <t>Inspectoratul General pentru Situatii de Urgenta</t>
  </si>
  <si>
    <t>PPP "Constructia complexului locativ care include locuinte de serviciu si sala de sport la parter (ospatarie,spat.hote) / mun.Chisinau, str.G.Asachi, 69/2</t>
  </si>
  <si>
    <t>0100214194</t>
  </si>
  <si>
    <t>36 din 16.03.2018</t>
  </si>
  <si>
    <t>390 z/luce</t>
  </si>
  <si>
    <t>SRL "Promilton" / 1003600054054</t>
  </si>
  <si>
    <t>Ministerul Afacerilor Interne</t>
  </si>
  <si>
    <t>PPP "Crearea fondului locativ de serviciu a Ministerului Afacerilor Interne" / mun.Chisinau, str.Testemiteanu, 31</t>
  </si>
  <si>
    <t>44/30-225 din 28.11.2018</t>
  </si>
  <si>
    <t>SRL "Elat Neocons" / 1011600008939</t>
  </si>
  <si>
    <t>Ministerul Apararii</t>
  </si>
  <si>
    <t>PPP "Constructia complexului locativ  si obiective social-culturale pe terenul din strada Testimiteanu, 3 mun.Chisinau" / mun.Chisinau, str.Testimiteanu, 3</t>
  </si>
  <si>
    <t>0100101661</t>
  </si>
  <si>
    <t>14/7 din 01.01.2016</t>
  </si>
  <si>
    <t>4 ani</t>
  </si>
  <si>
    <t>SRL "ENERGOTE-HCOMPLET" / 10046000249</t>
  </si>
  <si>
    <t>Ministerul Mediului</t>
  </si>
  <si>
    <t xml:space="preserve">Concesionarea lucrarilor de exploatare geologica  a hidrocarburilor  pe teritoriul Republicii Moldova, cu ulterioara lor exploatare / </t>
  </si>
  <si>
    <t>245 din 01.02.2017</t>
  </si>
  <si>
    <t>5 ani</t>
  </si>
  <si>
    <t>Frontiera Resources International LLC / 952407892266</t>
  </si>
  <si>
    <t>Ministerul Sanatatii</t>
  </si>
  <si>
    <t>PPP "Prestarea serviciilor de radiologie si diagnostic imagistic in cadrul IMSP Spitalul Clinic Republican ''Timofei Mosneaga'' din Chisinau / mun.Chisinau</t>
  </si>
  <si>
    <t>01 din 24.11.2011</t>
  </si>
  <si>
    <t>SRL Euromed Diagnostic / 1011600040166</t>
  </si>
  <si>
    <t>Concesiunea serviciului de laborator al IMSP Spitalul Clinic din Balti / mun.Balti, str.Decebal, 101</t>
  </si>
  <si>
    <t>06 din 30.04.2014</t>
  </si>
  <si>
    <t>S.C."IMUNOTEHNOMED" / 1002600012565</t>
  </si>
  <si>
    <t>PPP Servicii de dializa "Centrul de Dializa"  / Spitalul Clinic Republican din Chisinău / mun.Chisinau</t>
  </si>
  <si>
    <t>f/n din 17.04.2014</t>
  </si>
  <si>
    <t>SC "BB-Dializa" SRL / 1014600014302</t>
  </si>
  <si>
    <t>PPP "Servicii de dializa- Institutul Mamei si Copilului din Chisinau / mun.Chisinau</t>
  </si>
  <si>
    <t>Consortiul "BB-HAMODIA LYSE HANDELS GESELLSH AFT MBH" / 111122223333</t>
  </si>
  <si>
    <t>Nu au prezentat informatia privind rezilierea contractului</t>
  </si>
  <si>
    <t>PPP "Servicii de dializa" - IMSP Institutul de Medicina Urgenta din Chisinau / mun.Chisinau</t>
  </si>
  <si>
    <t xml:space="preserve"> din 17.04.2014</t>
  </si>
  <si>
    <t>Indeplinite conform contractului</t>
  </si>
  <si>
    <t>Primaria Anenii  Noi</t>
  </si>
  <si>
    <t>Cabinet ultrasonografic de inalta performanta din Anenii Noi, IMSP Centrul Medicilor de Familie / or.Anenii Noi</t>
  </si>
  <si>
    <t>73 din 28.12.2012</t>
  </si>
  <si>
    <t>Locatiune/arenda</t>
  </si>
  <si>
    <t>SRL Lenmed / 1007600061432</t>
  </si>
  <si>
    <t>Primaria Criuleni</t>
  </si>
  <si>
    <t>Serviciul public de salubrizare pe raza comunei Raculesti, rl.Criuleni / rl.Criuleni s.Raculesti</t>
  </si>
  <si>
    <t>01 din 05.04.2012</t>
  </si>
  <si>
    <t>SRL Ecoplai / 1011600000829</t>
  </si>
  <si>
    <t>Serviciul public de salubrizare pe raza comunei Riscova / or.Criuleni, s.Riscova</t>
  </si>
  <si>
    <t>09 din 21.05.2012</t>
  </si>
  <si>
    <t>Serviciul public de salubrizare pe raza comunei Isnovat / or.Criuleni, s.Isnovat</t>
  </si>
  <si>
    <t>08 din 21.05.2013</t>
  </si>
  <si>
    <t>Serviciul public de salubrizare pe raza comunei Miclesti / or.Criuleni, s.Miclesti</t>
  </si>
  <si>
    <t>12 din 28.05.2012</t>
  </si>
  <si>
    <t>Serviciul public de salubrizare pe raza comunei Hirtopul Mare / or.Criuleni, str.Viilor,23</t>
  </si>
  <si>
    <t>14 din 28.05.2012</t>
  </si>
  <si>
    <t>Serviciul public de salubrizare pe raza comunei Jevreni / rl.Criuleni, s.Jevreni</t>
  </si>
  <si>
    <t>01 din 13.06.2012</t>
  </si>
  <si>
    <t>Serviciul public de salubrizare pe raza comunei Zaicana / rl.Criuleni, s.Zaicana</t>
  </si>
  <si>
    <t>01 din 25.06.2012</t>
  </si>
  <si>
    <t>Serviciul public de salubrizare pe raza comunei Cimiseni / rl.Criuleni, s.Cimiseni</t>
  </si>
  <si>
    <t>Serviciul public de salubrizare pe raza comunei Pascani / rl.Criuleni, s.Pascani</t>
  </si>
  <si>
    <t>Serviciul public de salubrizare pe raza comunei Onitcani / rl.Criuleni, s.Onitcani</t>
  </si>
  <si>
    <t>01 din 13.09.2012</t>
  </si>
  <si>
    <t>Serviciul public de salubrizare pe raza comunei Balabanesti / rl.Criuleni, s.Balabanesti</t>
  </si>
  <si>
    <t>01 din 07.02.2012</t>
  </si>
  <si>
    <t>Seviciul public de salubrizare pe raza comunei Corjova / rl.Criuleni, s.Corjova</t>
  </si>
  <si>
    <t>01 din 27.06.2012</t>
  </si>
  <si>
    <t>Primaria Donduseni</t>
  </si>
  <si>
    <t>Serviciul public de salubrizare pe raza localitatii Donduseni / or.Donduseni</t>
  </si>
  <si>
    <t>01 din 05.12.2011</t>
  </si>
  <si>
    <t>SRL VIXENOL / 1011604000458</t>
  </si>
  <si>
    <t>Nu au fost desfasurate careva lucrari conform contractulu</t>
  </si>
  <si>
    <t>Serviciul public de salubrizare din Climauti - Teren pentru constructii / rl.Donduseni, s.Climauti</t>
  </si>
  <si>
    <t>3414109191</t>
  </si>
  <si>
    <t>01 din 23.11.2011</t>
  </si>
  <si>
    <t>Primaria Edinet</t>
  </si>
  <si>
    <t>Serviciul de salubrizare de pe raza localitatii Edinet / or.Edinet</t>
  </si>
  <si>
    <t>02 din 25.02.2011</t>
  </si>
  <si>
    <t>SRL Eco-Garant / 1010604000624</t>
  </si>
  <si>
    <t>Serviciul de salubrizare pe raza localitatii Cupcini, rl.Edinet / rl.Edinet, s.Cupcini</t>
  </si>
  <si>
    <t>02 din 18.04.2011</t>
  </si>
  <si>
    <t>Primaria Ialoveni</t>
  </si>
  <si>
    <t>Constructia complexului locativ cu menire sociala pentru specialisti din cadrul institutiilor bugete din or. Ialoveni / or.Ialoveni</t>
  </si>
  <si>
    <t>55120510701</t>
  </si>
  <si>
    <t>01 din 25.09.2012</t>
  </si>
  <si>
    <t>MSC "Enterprises" / 1004600043994</t>
  </si>
  <si>
    <t>Contractul nu se realizeaza</t>
  </si>
  <si>
    <t>Complex locativ cu 3 blocuri format din 216 apartamente din Ialoveni / or.Ialoveni, str.Timisoara, 8</t>
  </si>
  <si>
    <t>5501203633</t>
  </si>
  <si>
    <t>Triboi Sofia,or.Nisporeni, str.Stefan cel Mare, 22,981310247274</t>
  </si>
  <si>
    <t>03k din 09.04.2014</t>
  </si>
  <si>
    <t>2 ani</t>
  </si>
  <si>
    <t>Triboi Sofia / 981310247274</t>
  </si>
  <si>
    <t>Contract realizat</t>
  </si>
  <si>
    <t>Primaria mun.Balti</t>
  </si>
  <si>
    <t>Servicii publice "Modernizarea sistemelor de evacuarea si epurarea apelor uzate in mun.Balti" / mun. Balti,</t>
  </si>
  <si>
    <t>03 din 11.01.2013</t>
  </si>
  <si>
    <t>SC "Glorin Inginering" SRL / 1013602001433</t>
  </si>
  <si>
    <t>Contract suspendat din cauza litigiilor</t>
  </si>
  <si>
    <t>Prestarea serviciilor de dotare tehnica a mun.Balti cu aparatura de fixare foto/video / mun.Balti</t>
  </si>
  <si>
    <t>04 din 12.12.2013</t>
  </si>
  <si>
    <t>SRL "Avtouragan" / 1013600015508</t>
  </si>
  <si>
    <t>Finalizarea obiectului ramas  nefinalizat in cadrul Spitalului Clinic din mun.Balti / mun.Balti, str.Stefan cel Mare, 29</t>
  </si>
  <si>
    <t>05 din 30.01.2014</t>
  </si>
  <si>
    <t>SRL "ABH Invest Company" / 1012602000705</t>
  </si>
  <si>
    <t>Contractul nu se realizează</t>
  </si>
  <si>
    <t>Construirea si activitatea uzinei ecologice de tratare a deseurilor menajere solide in mun.Balti / mun.Balti</t>
  </si>
  <si>
    <t>07 din 23.09.2014</t>
  </si>
  <si>
    <t>SRL "ECORECYCLE" / 1011600050202</t>
  </si>
  <si>
    <t>Contractul nu a se realizeaza</t>
  </si>
  <si>
    <t>Parteneriat public privat privind serviciile de dializa / mun.Balti</t>
  </si>
  <si>
    <t>08 din 19.08.2014</t>
  </si>
  <si>
    <t>Serviciul public de salubrizare pe raza mun.Balti / mun.Balti</t>
  </si>
  <si>
    <t>2/1 din 08.01.2014</t>
  </si>
  <si>
    <t>SRL "Salubrity-Solutions" / 1014600025724</t>
  </si>
  <si>
    <t>4091628</t>
  </si>
  <si>
    <t>În proces de faliment din 13.12.2021</t>
  </si>
  <si>
    <t>Servicii de salubrizare si curatare a teritoriului din mun.Balti / mun.Balti</t>
  </si>
  <si>
    <t>1/1 din 08.01.2014</t>
  </si>
  <si>
    <t>SRL Global Prestservice / 1014600025713</t>
  </si>
  <si>
    <t>În proces de faliment din 09.09.2021</t>
  </si>
  <si>
    <t>PP "Reconstructia complexului sportiv "Constructorul" penrtu functionarea clubului sportiv, mun.Balti, str.Victoriei,94A / mun.Balti, str.Victoriei,94,A</t>
  </si>
  <si>
    <t>09 din 09.01.2015</t>
  </si>
  <si>
    <t>AO "Academia de tenis de masa din Balti" / 1013620003033</t>
  </si>
  <si>
    <t>Contractul se realizeaza</t>
  </si>
  <si>
    <t>Primaria mun. Chisinau</t>
  </si>
  <si>
    <t>PPP Amenajarea, organizarea si gestionarea parcarilor si parcajelor  cu plata in mun.Chisinau / mun.Chisinau</t>
  </si>
  <si>
    <t>03 din 12.03.2015</t>
  </si>
  <si>
    <t>EME Parkleitsystem GmbH, Mariahilfee Strase,20 / 111122223333</t>
  </si>
  <si>
    <t>In proces de judecata</t>
  </si>
  <si>
    <t>PPP "Reabilitarea si reluarea activitatii complexului scolar din mun.Chisinau, str.C.Stamati,10" / mun.Chisinau, str.C.Stamati,10</t>
  </si>
  <si>
    <t xml:space="preserve">Teren 0100417604 </t>
  </si>
  <si>
    <t>f/n din 05.02.2017</t>
  </si>
  <si>
    <t>50 ani</t>
  </si>
  <si>
    <t>SRL "Guzun V.E" / 1017600003914</t>
  </si>
  <si>
    <t>PPP "Reconstructia terenurilor sportive ale Liceului internat municipal cu profil sportiv"  (Teren) / mun. Chişinău, str. Alba-Iulia, 200/2</t>
  </si>
  <si>
    <t xml:space="preserve">0100509179  </t>
  </si>
  <si>
    <t>f/n din 31.05.2018</t>
  </si>
  <si>
    <t>49</t>
  </si>
  <si>
    <t>SRL "PRO SOCCER GROUP" / 1016600005003</t>
  </si>
  <si>
    <t>Primaria or. Nisporeni</t>
  </si>
  <si>
    <t>PPP "Prestarea serviciilor de furnizare a energiei termice din biomasa prin dezvol-a infr-i termoenergetice rl.Nisporeni / or.Nisporeni</t>
  </si>
  <si>
    <t>01 din 08.07.2017</t>
  </si>
  <si>
    <t>SRL "GREEN-ENERGO" / 1012609001310</t>
  </si>
  <si>
    <t>100000 Euro - PNUD, 350000 lei- Consiliu raional, 1000000 lei - Partenerul Privat</t>
  </si>
  <si>
    <t>Primaria or. Ungheni</t>
  </si>
  <si>
    <t>PPP "Centrul de tomografie computerizata in cadrul IMSP Spitalul raional Ungheni" / or.Ungheni</t>
  </si>
  <si>
    <t>01 din 17.01.2015</t>
  </si>
  <si>
    <t>SRL "Euroclinic" / 111122223333</t>
  </si>
  <si>
    <t xml:space="preserve">Prestarea serviciilor de furnizare a energiei termice din biomasa prin dezvoltarea infrastructurii din raionul Ungheni / </t>
  </si>
  <si>
    <t>01 din 10.03.2016</t>
  </si>
  <si>
    <t>Primaria Stefan Voda</t>
  </si>
  <si>
    <t>Serviciul public de salubrizare pe raza localitatii Festelita, rl.Stefan Voda / rl.Stefan Voda, s.Festelita</t>
  </si>
  <si>
    <t>SRL Ozon Terra,or.Causeni, str.Puskin,3a,1010608001571</t>
  </si>
  <si>
    <t>01 din 24.06.2012</t>
  </si>
  <si>
    <t>SRL Ozon Terra / 1010608001571</t>
  </si>
  <si>
    <t>Serviciul public de salubrizare pe raza comunei Volintiri, rl. Stefan Voda / rl.Stefan Voda, s.Volintiri</t>
  </si>
  <si>
    <t>1 din 05.03.2012</t>
  </si>
  <si>
    <t>Nu au prezentat informatia</t>
  </si>
  <si>
    <t>Serviciul public de salubrizare pe raza comunei Ermoclia / rl.Stefan Voda, s.Ermoclia</t>
  </si>
  <si>
    <t>1/1 din 27.02.2012</t>
  </si>
  <si>
    <t>Echipament ecologic</t>
  </si>
  <si>
    <t>Сoncesionarul nu a demarat obligatiunile contractuale</t>
  </si>
  <si>
    <t>Serviciul public de salubrizare pe raza comunei Crocmaz, rl. Stefan Voda / rl.Stefan Voda, s.Crocmaz</t>
  </si>
  <si>
    <t>1 din 05.08.2012</t>
  </si>
  <si>
    <t>Concesionarul nu a demarat obligatiunile contractuale</t>
  </si>
  <si>
    <t>Serviciul de salubrizare s.Alava, rl.Stefan Voda / rl.Stefan Voda, s.Alava</t>
  </si>
  <si>
    <t>Serviciul de salubrizare Antonesti, rl. Stefan Voda / rl.Stefan Voda, s.Antonesti</t>
  </si>
  <si>
    <t>01 din 26.06.2012</t>
  </si>
  <si>
    <t>Serviciul de salubrizare Copceac / rl.Stefan Voda, s.Copceac</t>
  </si>
  <si>
    <t>01 din 28.05.2012</t>
  </si>
  <si>
    <t>Concesionarul nu a demarat onorarea obligatiunilor contractuale</t>
  </si>
  <si>
    <t>Serviciul de salubrizare Olanesti / rl.Stefan Voda, s.Olanesti</t>
  </si>
  <si>
    <t>01 din 17.05.2012</t>
  </si>
  <si>
    <t>Serviciul de salubrizare Popeasca / rl.Stefan Voda, s.Popeasca</t>
  </si>
  <si>
    <t>01 din 06.05.2012</t>
  </si>
  <si>
    <t>Serviciul de salubrizare Seminovca, rl. Stefan Voda / rl.Stefan Voda, s.Seminovca</t>
  </si>
  <si>
    <t>01 din 05.08.2012</t>
  </si>
  <si>
    <t>Serviciul de salubrizare Stefanesti, rl. Stefan Voda / rl.Stefan Voda, s.Stefanesti</t>
  </si>
  <si>
    <t>Serviciul de salubrizare Tudora, rl. Stefan Voda / rl.Stefan Voda, s.Tudora</t>
  </si>
  <si>
    <t>01 din 13.07.2012</t>
  </si>
  <si>
    <t>TOTAL:</t>
  </si>
  <si>
    <t>Volumul investitiilor stabilit pu realizarea conttractului 43 000,0 mii mln EURO</t>
  </si>
  <si>
    <t>SRL "GREEN-ENERGO",or.Ungheni, str.Nationala,17, 1012609001310</t>
  </si>
  <si>
    <t>SRL Ozon Terra,or.Causeni, str.Puskin,3a, 1010608001571</t>
  </si>
  <si>
    <t>"GREEN FARM" SRL, mun. Chisinau, str.Tighina, 49/3, 111122223333</t>
  </si>
  <si>
    <t>I.I."Cristea Anatolii", rl.Telenesti, s.Cazanesti, 111122223333</t>
  </si>
  <si>
    <t>SC "Alvisedo_Impex" SRL, rl.Telenesti, str.D.Cantemir,140, 1003606008749</t>
  </si>
  <si>
    <t>SRL "Elat Neocons", mun.Chisinau, bd.Dacia 99, 1011600008939</t>
  </si>
  <si>
    <t>SRL Euromed Diagnostic, mun.Chisinau, str.Mircea cel Batrin, 16, 1011600040166</t>
  </si>
  <si>
    <t>S.C."IMUNOTEHNOMED", mun.Chisinau, str.Gh.Asachi, 42, 1002600012565</t>
  </si>
  <si>
    <t>"Consortiul BB-HAMODIALYSE HANDEL SGESELL SHAFT MBH" Germani, Germania, 111122223333</t>
  </si>
  <si>
    <t>Consortiul "BB-HAMODIA LYSE HANDELS GESELLSH AFT MBH", Germania, 111122223333</t>
  </si>
  <si>
    <t>SC "BB-Dializa" SRL,mun.Chisinau, str.Vlaicu Pircalab, 77, 1014600014302</t>
  </si>
  <si>
    <t>SRL Lenmed, or.Anenii Noi, str.Livezilor, 34, 1007600061432</t>
  </si>
  <si>
    <t>SRL Ecoplai, or. Criuleni, str.Viilor, 23, 1011600000829</t>
  </si>
  <si>
    <t>SRL Ecoplai, or.Criuleni, str.Viilor, 23, 1011600000829</t>
  </si>
  <si>
    <t>SRL VIXENOL, or.Edinet, str.Stefan Voda, 20, 1011604000458</t>
  </si>
  <si>
    <t>SRL Eco-Garant, or.Edinet, str.Gh.Asachi, 15, 1010604000624</t>
  </si>
  <si>
    <t>MSC "Enterprises",or. Ialoveni, s.Costesti, str.M.Eminescu, 87, 1004600043994</t>
  </si>
  <si>
    <t>SC "Glorin Inginering" SRL, mun.Balti, str.Moscovei, 17, 1013602001433</t>
  </si>
  <si>
    <t>SRL "Avtouragan", mun.Chisinau, str. Hristo-Botev, 11/2 of.36, 1013600015508</t>
  </si>
  <si>
    <t>SRL "ABH Invest Company", mun.Balti, str.Moscovei, 19, 1012602000705</t>
  </si>
  <si>
    <t>SRL "ECORECYCLE", mun.Chisinau, str.31 August 1989, nr.31, of.1, 1011600050202</t>
  </si>
  <si>
    <t>SC "BB-Dializa" SRL, mun.Chisinau, str.Vlaicu Pircalab, 77, 1014600014302</t>
  </si>
  <si>
    <t>SRL "Salubrity-Solutions",mun.Chisinau, str.31 August, 32, 1014600025724</t>
  </si>
  <si>
    <t>SRL Global Prestservice, mun.Chisinau, str.Gradina Botanica, 14/3, 1014600025713</t>
  </si>
  <si>
    <t>AO "Academia de tenis de masa din Balti", mun.Balti, str.Independentei,37, 1013620003033</t>
  </si>
  <si>
    <t>EME Parkleitsystem GmbH, Mariahilfee Strase, 20, 170 Wien-Australia FN 4391891, 111122223333</t>
  </si>
  <si>
    <t>SRL "Guzun V.E", mun.Chisinau, stradela Andrei Doga,13/6, 1017600003914</t>
  </si>
  <si>
    <t>SRL "PRO SOCCER GROUP", mun.Chisinau, str.Ioana Radu, 3, 1016600005003</t>
  </si>
  <si>
    <t>SRL "Euroclinic", mun.Chisinau, str.Bucuresti, 96, ap. 31, 111122223333</t>
  </si>
  <si>
    <t>SRL "GREEN-ENERGO", or.Ungheni, str.Nationala,17, 1012609001310</t>
  </si>
  <si>
    <t>SRL Ozon Terra, or.Causeni, str.Puskin,3a, 1010608001571</t>
  </si>
  <si>
    <t>SRL Ozon Terra, or.Causeni, str.Puskin, 3a, 1010608001571</t>
  </si>
  <si>
    <t>SRL Euroclinic, mun.Chisinau, str.Bucuresti,96, ap.31, 1010600034890</t>
  </si>
  <si>
    <t>SRL "Green Tiara",or.Orhei, str.Colindatorilor, 58, 1014606001645</t>
  </si>
  <si>
    <t>SRL "Maria Scurtu", or.Calarasi, str.M.Dosoftei, 65, 1033609005509</t>
  </si>
  <si>
    <t>SRL "VIGI",or.Calarasi, str.Alexandru cel Bun,2a, 1003609009921</t>
  </si>
  <si>
    <t>"Novo Gaming M Technologies Gmbii",  nr.de inregistrare FN 483004a/Austria, 111122223333</t>
  </si>
  <si>
    <t>"NGM SPC" Limited Emiratele Arabe Unite, 111122223333</t>
  </si>
  <si>
    <t>SRL "AVIA - INVEST", mun.Chisinau, bd.Dacia, 80/3, 1013600025635</t>
  </si>
  <si>
    <t>SRL "Bascons-Lux", mun.Chisinau, str.Tighinei, 3, 1003600038407</t>
  </si>
  <si>
    <t>SRL "Promilton", mun. Chisinau, str.A.Russo,1, 1003600054054</t>
  </si>
  <si>
    <t>SRL "ENERGOTE-HCOMPLET", 10046000249</t>
  </si>
  <si>
    <t>Frontiera Resources International LLC, 3040 Post Oak Boulevard Suite 1100, Texas USA, 952407892266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</si>
</sst>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</font>
    <font>
      <b/>
      <sz val="10"/>
      <name val="Times New Roman"/>
      <family val="2"/>
    </font>
    <font>
      <sz val="7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  <font>
      <sz val="6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0" xfId="0" applyFont="1" applyFill="1"/>
    <xf numFmtId="0" fontId="5" fillId="0" borderId="1" xfId="0" applyFont="1" applyBorder="1" applyAlignment="1">
      <alignment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"/>
  <sheetViews>
    <sheetView tabSelected="1" zoomScale="154" zoomScaleNormal="154" workbookViewId="0">
      <selection activeCell="A57" sqref="A57:XFD58"/>
    </sheetView>
  </sheetViews>
  <sheetFormatPr defaultRowHeight="15" x14ac:dyDescent="0.25"/>
  <cols>
    <col min="1" max="1" width="3" customWidth="1"/>
    <col min="2" max="2" width="23.28515625" customWidth="1"/>
    <col min="3" max="3" width="7.140625" customWidth="1"/>
    <col min="4" max="4" width="14" customWidth="1"/>
    <col min="5" max="5" width="8" customWidth="1"/>
    <col min="6" max="6" width="7.28515625" customWidth="1"/>
    <col min="7" max="7" width="8" customWidth="1"/>
    <col min="8" max="8" width="5.7109375" customWidth="1"/>
    <col min="9" max="9" width="10.85546875" customWidth="1"/>
    <col min="10" max="10" width="7.42578125" customWidth="1"/>
    <col min="11" max="11" width="6.7109375" customWidth="1"/>
    <col min="12" max="12" width="6.5703125" customWidth="1"/>
    <col min="13" max="13" width="8" customWidth="1"/>
    <col min="14" max="15" width="7.5703125" customWidth="1"/>
    <col min="16" max="16" width="6.28515625" customWidth="1"/>
    <col min="17" max="17" width="8.85546875" customWidth="1"/>
    <col min="18" max="18" width="7" customWidth="1"/>
  </cols>
  <sheetData>
    <row r="1" spans="1:17" ht="63.9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3" spans="1:17" ht="23.25" customHeight="1" x14ac:dyDescent="0.25">
      <c r="A3" s="8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5" spans="1:17" ht="84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</row>
    <row r="6" spans="1:17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26</v>
      </c>
      <c r="I6" s="4" t="s">
        <v>27</v>
      </c>
      <c r="J6" s="4" t="s">
        <v>28</v>
      </c>
      <c r="K6" s="4" t="s">
        <v>29</v>
      </c>
      <c r="L6" s="4" t="s">
        <v>30</v>
      </c>
      <c r="M6" s="4" t="s">
        <v>31</v>
      </c>
      <c r="N6" s="4" t="s">
        <v>32</v>
      </c>
      <c r="O6" s="4" t="s">
        <v>33</v>
      </c>
      <c r="P6" s="4" t="s">
        <v>34</v>
      </c>
      <c r="Q6" s="4" t="s">
        <v>35</v>
      </c>
    </row>
    <row r="7" spans="1:17" x14ac:dyDescent="0.25">
      <c r="A7" s="2"/>
      <c r="B7" s="9" t="s">
        <v>36</v>
      </c>
      <c r="C7" s="9"/>
      <c r="D7" s="9"/>
      <c r="E7" s="9"/>
      <c r="F7" s="9"/>
      <c r="G7" s="9"/>
      <c r="H7" s="9"/>
      <c r="I7" s="9"/>
      <c r="J7" s="9"/>
      <c r="K7" s="9"/>
      <c r="L7" s="7"/>
      <c r="M7" s="7"/>
      <c r="N7" s="7"/>
      <c r="O7" s="7"/>
      <c r="P7" s="7"/>
      <c r="Q7" s="7"/>
    </row>
    <row r="8" spans="1:17" ht="42" x14ac:dyDescent="0.25">
      <c r="A8" s="5">
        <v>1</v>
      </c>
      <c r="B8" s="1" t="s">
        <v>37</v>
      </c>
      <c r="C8" s="1" t="s">
        <v>38</v>
      </c>
      <c r="D8" s="1" t="s">
        <v>327</v>
      </c>
      <c r="E8" s="1" t="s">
        <v>39</v>
      </c>
      <c r="F8" s="1" t="s">
        <v>40</v>
      </c>
      <c r="G8" s="1" t="s">
        <v>41</v>
      </c>
      <c r="H8" s="1" t="s">
        <v>42</v>
      </c>
      <c r="I8" s="1" t="s">
        <v>43</v>
      </c>
      <c r="J8" s="1">
        <v>0</v>
      </c>
      <c r="K8" s="1">
        <v>0</v>
      </c>
      <c r="L8" s="1">
        <v>0</v>
      </c>
      <c r="M8" s="1">
        <v>30970000</v>
      </c>
      <c r="N8" s="1">
        <v>0</v>
      </c>
      <c r="O8" s="1">
        <v>0</v>
      </c>
      <c r="P8" s="1"/>
      <c r="Q8" s="1"/>
    </row>
    <row r="9" spans="1:17" x14ac:dyDescent="0.25">
      <c r="A9" s="3">
        <f>COUNTIF(A8:A8,"&gt;0")</f>
        <v>1</v>
      </c>
      <c r="B9" s="3" t="s">
        <v>44</v>
      </c>
      <c r="C9" s="3"/>
      <c r="D9" s="3"/>
      <c r="E9" s="3"/>
      <c r="F9" s="3"/>
      <c r="G9" s="3"/>
      <c r="H9" s="3"/>
      <c r="I9" s="3"/>
      <c r="J9" s="3">
        <f t="shared" ref="J9:O9" si="0">SUMIF(J8:J8,"&gt;0")</f>
        <v>0</v>
      </c>
      <c r="K9" s="3">
        <f t="shared" si="0"/>
        <v>0</v>
      </c>
      <c r="L9" s="3">
        <f t="shared" si="0"/>
        <v>0</v>
      </c>
      <c r="M9" s="3">
        <f t="shared" si="0"/>
        <v>30970000</v>
      </c>
      <c r="N9" s="3">
        <f t="shared" si="0"/>
        <v>0</v>
      </c>
      <c r="O9" s="3">
        <f t="shared" si="0"/>
        <v>0</v>
      </c>
      <c r="P9" s="3"/>
      <c r="Q9" s="3"/>
    </row>
    <row r="11" spans="1:17" x14ac:dyDescent="0.25">
      <c r="A11" s="2"/>
      <c r="B11" s="9" t="s">
        <v>45</v>
      </c>
      <c r="C11" s="9"/>
      <c r="D11" s="9"/>
      <c r="E11" s="9"/>
      <c r="F11" s="9"/>
      <c r="G11" s="9"/>
      <c r="H11" s="9"/>
      <c r="I11" s="9"/>
      <c r="J11" s="9"/>
      <c r="K11" s="9"/>
      <c r="L11" s="7"/>
      <c r="M11" s="7"/>
      <c r="N11" s="7"/>
      <c r="O11" s="7"/>
      <c r="P11" s="7"/>
      <c r="Q11" s="7"/>
    </row>
    <row r="12" spans="1:17" ht="42" x14ac:dyDescent="0.25">
      <c r="A12" s="5">
        <v>1</v>
      </c>
      <c r="B12" s="1" t="s">
        <v>46</v>
      </c>
      <c r="C12" s="1" t="s">
        <v>38</v>
      </c>
      <c r="D12" s="1" t="s">
        <v>326</v>
      </c>
      <c r="E12" s="1" t="s">
        <v>47</v>
      </c>
      <c r="F12" s="1" t="s">
        <v>48</v>
      </c>
      <c r="G12" s="1"/>
      <c r="H12" s="1" t="s">
        <v>49</v>
      </c>
      <c r="I12" s="1" t="s">
        <v>50</v>
      </c>
      <c r="J12" s="1">
        <v>85107400</v>
      </c>
      <c r="K12" s="1">
        <v>0</v>
      </c>
      <c r="L12" s="1">
        <v>0</v>
      </c>
      <c r="M12" s="1">
        <v>0</v>
      </c>
      <c r="N12" s="1">
        <v>0</v>
      </c>
      <c r="O12" s="1">
        <v>6242900</v>
      </c>
      <c r="P12" s="1" t="s">
        <v>51</v>
      </c>
      <c r="Q12" s="1" t="s">
        <v>52</v>
      </c>
    </row>
    <row r="13" spans="1:17" ht="52.5" x14ac:dyDescent="0.25">
      <c r="A13" s="5">
        <v>2</v>
      </c>
      <c r="B13" s="1" t="s">
        <v>53</v>
      </c>
      <c r="C13" s="1" t="s">
        <v>38</v>
      </c>
      <c r="D13" s="1" t="s">
        <v>325</v>
      </c>
      <c r="E13" s="1" t="s">
        <v>54</v>
      </c>
      <c r="F13" s="1" t="s">
        <v>55</v>
      </c>
      <c r="G13" s="1"/>
      <c r="H13" s="1" t="s">
        <v>56</v>
      </c>
      <c r="I13" s="1" t="s">
        <v>57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138304090</v>
      </c>
      <c r="P13" s="1" t="s">
        <v>58</v>
      </c>
      <c r="Q13" s="1" t="s">
        <v>59</v>
      </c>
    </row>
    <row r="14" spans="1:17" ht="52.5" x14ac:dyDescent="0.25">
      <c r="A14" s="5">
        <v>3</v>
      </c>
      <c r="B14" s="1" t="s">
        <v>60</v>
      </c>
      <c r="C14" s="1" t="s">
        <v>38</v>
      </c>
      <c r="D14" s="1" t="s">
        <v>324</v>
      </c>
      <c r="E14" s="1" t="s">
        <v>61</v>
      </c>
      <c r="F14" s="1" t="s">
        <v>55</v>
      </c>
      <c r="G14" s="1"/>
      <c r="H14" s="1" t="s">
        <v>56</v>
      </c>
      <c r="I14" s="1" t="s">
        <v>62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 t="s">
        <v>58</v>
      </c>
      <c r="Q14" s="1"/>
    </row>
    <row r="15" spans="1:17" ht="79.5" customHeight="1" x14ac:dyDescent="0.25">
      <c r="A15" s="5">
        <v>4</v>
      </c>
      <c r="B15" s="1" t="s">
        <v>63</v>
      </c>
      <c r="C15" s="1" t="s">
        <v>38</v>
      </c>
      <c r="D15" s="1" t="s">
        <v>64</v>
      </c>
      <c r="E15" s="1" t="s">
        <v>65</v>
      </c>
      <c r="F15" s="1" t="s">
        <v>48</v>
      </c>
      <c r="G15" s="1" t="s">
        <v>42</v>
      </c>
      <c r="H15" s="1" t="s">
        <v>42</v>
      </c>
      <c r="I15" s="1" t="s">
        <v>66</v>
      </c>
      <c r="J15" s="1">
        <v>50000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 t="s">
        <v>67</v>
      </c>
      <c r="Q15" s="1" t="s">
        <v>287</v>
      </c>
    </row>
    <row r="16" spans="1:17" ht="52.5" x14ac:dyDescent="0.25">
      <c r="A16" s="5">
        <v>5</v>
      </c>
      <c r="B16" s="1" t="s">
        <v>68</v>
      </c>
      <c r="C16" s="1" t="s">
        <v>38</v>
      </c>
      <c r="D16" s="1" t="s">
        <v>69</v>
      </c>
      <c r="E16" s="1" t="s">
        <v>70</v>
      </c>
      <c r="F16" s="1" t="s">
        <v>48</v>
      </c>
      <c r="G16" s="1" t="s">
        <v>71</v>
      </c>
      <c r="H16" s="1" t="s">
        <v>71</v>
      </c>
      <c r="I16" s="1" t="s">
        <v>72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 t="s">
        <v>58</v>
      </c>
      <c r="Q16" s="1" t="s">
        <v>73</v>
      </c>
    </row>
    <row r="17" spans="1:17" x14ac:dyDescent="0.25">
      <c r="A17" s="3">
        <f>COUNTIF(A12:A16,"&gt;0")</f>
        <v>5</v>
      </c>
      <c r="B17" s="3" t="s">
        <v>44</v>
      </c>
      <c r="C17" s="3"/>
      <c r="D17" s="3"/>
      <c r="E17" s="3"/>
      <c r="F17" s="3"/>
      <c r="G17" s="3"/>
      <c r="H17" s="3"/>
      <c r="I17" s="3"/>
      <c r="J17" s="3">
        <f t="shared" ref="J17:O17" si="1">SUMIF(J12:J16,"&gt;0")</f>
        <v>85157400</v>
      </c>
      <c r="K17" s="3">
        <f t="shared" si="1"/>
        <v>0</v>
      </c>
      <c r="L17" s="3">
        <f t="shared" si="1"/>
        <v>0</v>
      </c>
      <c r="M17" s="3">
        <f t="shared" si="1"/>
        <v>0</v>
      </c>
      <c r="N17" s="3">
        <f t="shared" si="1"/>
        <v>0</v>
      </c>
      <c r="O17" s="3">
        <f t="shared" si="1"/>
        <v>144546990</v>
      </c>
      <c r="P17" s="3"/>
      <c r="Q17" s="3"/>
    </row>
    <row r="19" spans="1:17" x14ac:dyDescent="0.25">
      <c r="A19" s="2"/>
      <c r="B19" s="9" t="s">
        <v>74</v>
      </c>
      <c r="C19" s="9"/>
      <c r="D19" s="9"/>
      <c r="E19" s="9"/>
      <c r="F19" s="9"/>
      <c r="G19" s="9"/>
      <c r="H19" s="9"/>
      <c r="I19" s="9"/>
      <c r="J19" s="9"/>
      <c r="K19" s="9"/>
      <c r="L19" s="7"/>
      <c r="M19" s="7"/>
      <c r="N19" s="7"/>
      <c r="O19" s="7"/>
      <c r="P19" s="7"/>
      <c r="Q19" s="7"/>
    </row>
    <row r="20" spans="1:17" ht="42" x14ac:dyDescent="0.25">
      <c r="A20" s="5">
        <v>1</v>
      </c>
      <c r="B20" s="1" t="s">
        <v>75</v>
      </c>
      <c r="C20" s="1" t="s">
        <v>38</v>
      </c>
      <c r="D20" s="1" t="s">
        <v>323</v>
      </c>
      <c r="E20" s="1" t="s">
        <v>76</v>
      </c>
      <c r="F20" s="1" t="s">
        <v>48</v>
      </c>
      <c r="G20" s="1" t="s">
        <v>77</v>
      </c>
      <c r="H20" s="1" t="s">
        <v>42</v>
      </c>
      <c r="I20" s="1" t="s">
        <v>78</v>
      </c>
      <c r="J20" s="1">
        <v>0</v>
      </c>
      <c r="K20" s="1">
        <v>2605400</v>
      </c>
      <c r="L20" s="1">
        <v>2605400</v>
      </c>
      <c r="M20" s="1">
        <v>3066900</v>
      </c>
      <c r="N20" s="1">
        <v>0</v>
      </c>
      <c r="O20" s="1">
        <v>78170</v>
      </c>
      <c r="P20" s="1"/>
      <c r="Q20" s="1"/>
    </row>
    <row r="21" spans="1:17" ht="42" x14ac:dyDescent="0.25">
      <c r="A21" s="5">
        <v>2</v>
      </c>
      <c r="B21" s="1" t="s">
        <v>79</v>
      </c>
      <c r="C21" s="1" t="s">
        <v>38</v>
      </c>
      <c r="D21" s="1" t="s">
        <v>322</v>
      </c>
      <c r="E21" s="1" t="s">
        <v>80</v>
      </c>
      <c r="F21" s="1" t="s">
        <v>48</v>
      </c>
      <c r="G21" s="1"/>
      <c r="H21" s="1" t="s">
        <v>81</v>
      </c>
      <c r="I21" s="1" t="s">
        <v>82</v>
      </c>
      <c r="J21" s="1">
        <v>0</v>
      </c>
      <c r="K21" s="1">
        <v>398300</v>
      </c>
      <c r="L21" s="1">
        <v>398300</v>
      </c>
      <c r="M21" s="1">
        <v>966200</v>
      </c>
      <c r="N21" s="1">
        <v>0</v>
      </c>
      <c r="O21" s="1">
        <v>400</v>
      </c>
      <c r="P21" s="1"/>
      <c r="Q21" s="1"/>
    </row>
    <row r="22" spans="1:17" x14ac:dyDescent="0.25">
      <c r="A22" s="3">
        <f>COUNTIF(A20:A21,"&gt;0")</f>
        <v>2</v>
      </c>
      <c r="B22" s="3" t="s">
        <v>44</v>
      </c>
      <c r="C22" s="3"/>
      <c r="D22" s="3"/>
      <c r="E22" s="3"/>
      <c r="F22" s="3"/>
      <c r="G22" s="3"/>
      <c r="H22" s="3"/>
      <c r="I22" s="3"/>
      <c r="J22" s="3">
        <f t="shared" ref="J22:O22" si="2">SUMIF(J20:J21,"&gt;0")</f>
        <v>0</v>
      </c>
      <c r="K22" s="3">
        <f t="shared" si="2"/>
        <v>3003700</v>
      </c>
      <c r="L22" s="3">
        <f t="shared" si="2"/>
        <v>3003700</v>
      </c>
      <c r="M22" s="3">
        <f t="shared" si="2"/>
        <v>4033100</v>
      </c>
      <c r="N22" s="3">
        <f t="shared" si="2"/>
        <v>0</v>
      </c>
      <c r="O22" s="3">
        <f t="shared" si="2"/>
        <v>78570</v>
      </c>
      <c r="P22" s="3"/>
      <c r="Q22" s="3"/>
    </row>
    <row r="24" spans="1:17" x14ac:dyDescent="0.25">
      <c r="A24" s="2"/>
      <c r="B24" s="9" t="s">
        <v>83</v>
      </c>
      <c r="C24" s="9"/>
      <c r="D24" s="9"/>
      <c r="E24" s="9"/>
      <c r="F24" s="9"/>
      <c r="G24" s="9"/>
      <c r="H24" s="9"/>
      <c r="I24" s="9"/>
      <c r="J24" s="9"/>
      <c r="K24" s="9"/>
      <c r="L24" s="7"/>
      <c r="M24" s="7"/>
      <c r="N24" s="7"/>
      <c r="O24" s="7"/>
      <c r="P24" s="7"/>
      <c r="Q24" s="7"/>
    </row>
    <row r="25" spans="1:17" ht="42" x14ac:dyDescent="0.25">
      <c r="A25" s="5">
        <v>1</v>
      </c>
      <c r="B25" s="1" t="s">
        <v>84</v>
      </c>
      <c r="C25" s="1" t="s">
        <v>38</v>
      </c>
      <c r="D25" s="1" t="s">
        <v>290</v>
      </c>
      <c r="E25" s="1" t="s">
        <v>85</v>
      </c>
      <c r="F25" s="1" t="s">
        <v>40</v>
      </c>
      <c r="G25" s="1"/>
      <c r="H25" s="1" t="s">
        <v>86</v>
      </c>
      <c r="I25" s="1" t="s">
        <v>87</v>
      </c>
      <c r="J25" s="1">
        <v>5400</v>
      </c>
      <c r="K25" s="1">
        <v>1198300</v>
      </c>
      <c r="L25" s="1">
        <v>1198300</v>
      </c>
      <c r="M25" s="1">
        <v>0</v>
      </c>
      <c r="N25" s="1">
        <v>9512000</v>
      </c>
      <c r="O25" s="1">
        <v>0</v>
      </c>
      <c r="P25" s="1"/>
      <c r="Q25" s="1"/>
    </row>
    <row r="26" spans="1:17" x14ac:dyDescent="0.25">
      <c r="A26" s="3">
        <f>COUNTIF(A25:A25,"&gt;0")</f>
        <v>1</v>
      </c>
      <c r="B26" s="3" t="s">
        <v>44</v>
      </c>
      <c r="C26" s="3"/>
      <c r="D26" s="3"/>
      <c r="E26" s="3"/>
      <c r="F26" s="3"/>
      <c r="G26" s="3"/>
      <c r="H26" s="3"/>
      <c r="I26" s="3"/>
      <c r="J26" s="3">
        <f t="shared" ref="J26:O26" si="3">SUMIF(J25:J25,"&gt;0")</f>
        <v>5400</v>
      </c>
      <c r="K26" s="3">
        <f t="shared" si="3"/>
        <v>1198300</v>
      </c>
      <c r="L26" s="3">
        <f t="shared" si="3"/>
        <v>1198300</v>
      </c>
      <c r="M26" s="3">
        <f t="shared" si="3"/>
        <v>0</v>
      </c>
      <c r="N26" s="3">
        <f t="shared" si="3"/>
        <v>9512000</v>
      </c>
      <c r="O26" s="3">
        <f t="shared" si="3"/>
        <v>0</v>
      </c>
      <c r="P26" s="3"/>
      <c r="Q26" s="3"/>
    </row>
    <row r="28" spans="1:17" x14ac:dyDescent="0.25">
      <c r="A28" s="2"/>
      <c r="B28" s="9" t="s">
        <v>88</v>
      </c>
      <c r="C28" s="9"/>
      <c r="D28" s="9"/>
      <c r="E28" s="9"/>
      <c r="F28" s="9"/>
      <c r="G28" s="9"/>
      <c r="H28" s="9"/>
      <c r="I28" s="9"/>
      <c r="J28" s="9"/>
      <c r="K28" s="9"/>
      <c r="L28" s="7"/>
      <c r="M28" s="7"/>
      <c r="N28" s="7"/>
      <c r="O28" s="7"/>
      <c r="P28" s="7"/>
      <c r="Q28" s="7"/>
    </row>
    <row r="29" spans="1:17" ht="42" x14ac:dyDescent="0.25">
      <c r="A29" s="5">
        <v>1</v>
      </c>
      <c r="B29" s="1" t="s">
        <v>89</v>
      </c>
      <c r="C29" s="1" t="s">
        <v>38</v>
      </c>
      <c r="D29" s="1" t="s">
        <v>320</v>
      </c>
      <c r="E29" s="1" t="s">
        <v>90</v>
      </c>
      <c r="F29" s="1" t="s">
        <v>40</v>
      </c>
      <c r="G29" s="1"/>
      <c r="H29" s="1" t="s">
        <v>71</v>
      </c>
      <c r="I29" s="1" t="s">
        <v>91</v>
      </c>
      <c r="J29" s="1">
        <v>5400</v>
      </c>
      <c r="K29" s="1">
        <v>100900</v>
      </c>
      <c r="L29" s="1">
        <v>691888</v>
      </c>
      <c r="M29" s="1">
        <v>8820000</v>
      </c>
      <c r="N29" s="1">
        <v>380213</v>
      </c>
      <c r="O29" s="1">
        <v>73568</v>
      </c>
      <c r="P29" s="1"/>
      <c r="Q29" s="1"/>
    </row>
    <row r="30" spans="1:17" ht="42" x14ac:dyDescent="0.25">
      <c r="A30" s="5">
        <v>2</v>
      </c>
      <c r="B30" s="1" t="s">
        <v>92</v>
      </c>
      <c r="C30" s="10" t="s">
        <v>93</v>
      </c>
      <c r="D30" s="1" t="s">
        <v>321</v>
      </c>
      <c r="E30" s="1" t="s">
        <v>94</v>
      </c>
      <c r="F30" s="1" t="s">
        <v>55</v>
      </c>
      <c r="G30" s="1" t="s">
        <v>21</v>
      </c>
      <c r="H30" s="1" t="s">
        <v>95</v>
      </c>
      <c r="I30" s="1" t="s">
        <v>96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/>
      <c r="Q30" s="1"/>
    </row>
    <row r="31" spans="1:17" x14ac:dyDescent="0.25">
      <c r="A31" s="3">
        <f>COUNTIF(A29:A30,"&gt;0")</f>
        <v>2</v>
      </c>
      <c r="B31" s="3" t="s">
        <v>44</v>
      </c>
      <c r="C31" s="3"/>
      <c r="D31" s="3"/>
      <c r="E31" s="3"/>
      <c r="F31" s="3"/>
      <c r="G31" s="3"/>
      <c r="H31" s="3"/>
      <c r="I31" s="3"/>
      <c r="J31" s="3">
        <f t="shared" ref="J31:O31" si="4">SUMIF(J29:J30,"&gt;0")</f>
        <v>5400</v>
      </c>
      <c r="K31" s="3">
        <f t="shared" si="4"/>
        <v>100900</v>
      </c>
      <c r="L31" s="3">
        <f t="shared" si="4"/>
        <v>691888</v>
      </c>
      <c r="M31" s="3">
        <f t="shared" si="4"/>
        <v>8820000</v>
      </c>
      <c r="N31" s="3">
        <f t="shared" si="4"/>
        <v>380213</v>
      </c>
      <c r="O31" s="3">
        <f t="shared" si="4"/>
        <v>73568</v>
      </c>
      <c r="P31" s="3"/>
      <c r="Q31" s="3"/>
    </row>
    <row r="33" spans="1:17" x14ac:dyDescent="0.25">
      <c r="A33" s="2"/>
      <c r="B33" s="9" t="s">
        <v>97</v>
      </c>
      <c r="C33" s="9"/>
      <c r="D33" s="9"/>
      <c r="E33" s="9"/>
      <c r="F33" s="9"/>
      <c r="G33" s="9"/>
      <c r="H33" s="9"/>
      <c r="I33" s="9"/>
      <c r="J33" s="9"/>
      <c r="K33" s="9"/>
      <c r="L33" s="7"/>
      <c r="M33" s="7"/>
      <c r="N33" s="7"/>
      <c r="O33" s="7"/>
      <c r="P33" s="7"/>
      <c r="Q33" s="7"/>
    </row>
    <row r="34" spans="1:17" ht="42" x14ac:dyDescent="0.25">
      <c r="A34" s="5">
        <v>1</v>
      </c>
      <c r="B34" s="1" t="s">
        <v>98</v>
      </c>
      <c r="C34" s="1" t="s">
        <v>38</v>
      </c>
      <c r="D34" s="1" t="s">
        <v>291</v>
      </c>
      <c r="E34" s="1" t="s">
        <v>99</v>
      </c>
      <c r="F34" s="1" t="s">
        <v>48</v>
      </c>
      <c r="G34" s="1"/>
      <c r="H34" s="1" t="s">
        <v>71</v>
      </c>
      <c r="I34" s="1" t="s">
        <v>100</v>
      </c>
      <c r="J34" s="1">
        <v>5400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/>
      <c r="Q34" s="1"/>
    </row>
    <row r="35" spans="1:17" ht="42" x14ac:dyDescent="0.25">
      <c r="A35" s="5">
        <v>2</v>
      </c>
      <c r="B35" s="1" t="s">
        <v>101</v>
      </c>
      <c r="C35" s="1" t="s">
        <v>38</v>
      </c>
      <c r="D35" s="1" t="s">
        <v>292</v>
      </c>
      <c r="E35" s="1" t="s">
        <v>102</v>
      </c>
      <c r="F35" s="1" t="s">
        <v>48</v>
      </c>
      <c r="G35" s="1"/>
      <c r="H35" s="1" t="s">
        <v>103</v>
      </c>
      <c r="I35" s="1" t="s">
        <v>104</v>
      </c>
      <c r="J35" s="1">
        <v>5400</v>
      </c>
      <c r="K35" s="1">
        <v>2677134</v>
      </c>
      <c r="L35" s="1">
        <v>0</v>
      </c>
      <c r="M35" s="1">
        <v>0</v>
      </c>
      <c r="N35" s="1">
        <v>0</v>
      </c>
      <c r="O35" s="1">
        <v>0</v>
      </c>
      <c r="P35" s="1"/>
      <c r="Q35" s="1" t="s">
        <v>105</v>
      </c>
    </row>
    <row r="36" spans="1:17" x14ac:dyDescent="0.25">
      <c r="A36" s="3">
        <f>COUNTIF(A34:A35,"&gt;0")</f>
        <v>2</v>
      </c>
      <c r="B36" s="3" t="s">
        <v>44</v>
      </c>
      <c r="C36" s="3"/>
      <c r="D36" s="3"/>
      <c r="E36" s="3"/>
      <c r="F36" s="3"/>
      <c r="G36" s="3"/>
      <c r="H36" s="3"/>
      <c r="I36" s="3"/>
      <c r="J36" s="3">
        <f t="shared" ref="J36:O36" si="5">SUMIF(J34:J35,"&gt;0")</f>
        <v>10800</v>
      </c>
      <c r="K36" s="3">
        <f t="shared" si="5"/>
        <v>2677134</v>
      </c>
      <c r="L36" s="3">
        <f t="shared" si="5"/>
        <v>0</v>
      </c>
      <c r="M36" s="3">
        <f t="shared" si="5"/>
        <v>0</v>
      </c>
      <c r="N36" s="3">
        <f t="shared" si="5"/>
        <v>0</v>
      </c>
      <c r="O36" s="3">
        <f t="shared" si="5"/>
        <v>0</v>
      </c>
      <c r="P36" s="3"/>
      <c r="Q36" s="3"/>
    </row>
    <row r="38" spans="1:17" x14ac:dyDescent="0.25">
      <c r="A38" s="2"/>
      <c r="B38" s="9" t="s">
        <v>106</v>
      </c>
      <c r="C38" s="9"/>
      <c r="D38" s="9"/>
      <c r="E38" s="9"/>
      <c r="F38" s="9"/>
      <c r="G38" s="9"/>
      <c r="H38" s="9"/>
      <c r="I38" s="9"/>
      <c r="J38" s="9"/>
      <c r="K38" s="9"/>
      <c r="L38" s="7"/>
      <c r="M38" s="7"/>
      <c r="N38" s="7"/>
      <c r="O38" s="7"/>
      <c r="P38" s="7"/>
      <c r="Q38" s="7"/>
    </row>
    <row r="39" spans="1:17" ht="42" x14ac:dyDescent="0.25">
      <c r="A39" s="5">
        <v>1</v>
      </c>
      <c r="B39" s="1" t="s">
        <v>107</v>
      </c>
      <c r="C39" s="10" t="s">
        <v>108</v>
      </c>
      <c r="D39" s="1" t="s">
        <v>328</v>
      </c>
      <c r="E39" s="1" t="s">
        <v>109</v>
      </c>
      <c r="F39" s="1" t="s">
        <v>48</v>
      </c>
      <c r="G39" s="1"/>
      <c r="H39" s="1" t="s">
        <v>110</v>
      </c>
      <c r="I39" s="1" t="s">
        <v>111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/>
      <c r="Q39" s="1"/>
    </row>
    <row r="40" spans="1:17" x14ac:dyDescent="0.25">
      <c r="A40" s="3">
        <f>COUNTIF(A39:A39,"&gt;0")</f>
        <v>1</v>
      </c>
      <c r="B40" s="3" t="s">
        <v>44</v>
      </c>
      <c r="C40" s="3"/>
      <c r="D40" s="3"/>
      <c r="E40" s="3"/>
      <c r="F40" s="3"/>
      <c r="G40" s="3"/>
      <c r="H40" s="3"/>
      <c r="I40" s="3"/>
      <c r="J40" s="3">
        <f t="shared" ref="J40:O40" si="6">SUMIF(J39:J39,"&gt;0")</f>
        <v>0</v>
      </c>
      <c r="K40" s="3">
        <f t="shared" si="6"/>
        <v>0</v>
      </c>
      <c r="L40" s="3">
        <f t="shared" si="6"/>
        <v>0</v>
      </c>
      <c r="M40" s="3">
        <f t="shared" si="6"/>
        <v>0</v>
      </c>
      <c r="N40" s="3">
        <f t="shared" si="6"/>
        <v>0</v>
      </c>
      <c r="O40" s="3">
        <f t="shared" si="6"/>
        <v>0</v>
      </c>
      <c r="P40" s="3"/>
      <c r="Q40" s="3"/>
    </row>
    <row r="42" spans="1:17" x14ac:dyDescent="0.25">
      <c r="A42" s="2"/>
      <c r="B42" s="9" t="s">
        <v>112</v>
      </c>
      <c r="C42" s="9"/>
      <c r="D42" s="9"/>
      <c r="E42" s="9"/>
      <c r="F42" s="9"/>
      <c r="G42" s="9"/>
      <c r="H42" s="9"/>
      <c r="I42" s="9"/>
      <c r="J42" s="9"/>
      <c r="K42" s="9"/>
      <c r="L42" s="7"/>
      <c r="M42" s="7"/>
      <c r="N42" s="7"/>
      <c r="O42" s="7"/>
      <c r="P42" s="7"/>
      <c r="Q42" s="7"/>
    </row>
    <row r="43" spans="1:17" ht="42" x14ac:dyDescent="0.25">
      <c r="A43" s="5">
        <v>1</v>
      </c>
      <c r="B43" s="1" t="s">
        <v>113</v>
      </c>
      <c r="C43" s="1" t="s">
        <v>38</v>
      </c>
      <c r="D43" s="1" t="s">
        <v>293</v>
      </c>
      <c r="E43" s="1" t="s">
        <v>114</v>
      </c>
      <c r="F43" s="1" t="s">
        <v>48</v>
      </c>
      <c r="G43" s="1" t="s">
        <v>103</v>
      </c>
      <c r="H43" s="1" t="s">
        <v>103</v>
      </c>
      <c r="I43" s="1" t="s">
        <v>115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/>
      <c r="Q43" s="1"/>
    </row>
    <row r="44" spans="1:17" x14ac:dyDescent="0.25">
      <c r="A44" s="3">
        <f>COUNTIF(A43:A43,"&gt;0")</f>
        <v>1</v>
      </c>
      <c r="B44" s="3" t="s">
        <v>44</v>
      </c>
      <c r="C44" s="3"/>
      <c r="D44" s="3"/>
      <c r="E44" s="3"/>
      <c r="F44" s="3"/>
      <c r="G44" s="3"/>
      <c r="H44" s="3"/>
      <c r="I44" s="3"/>
      <c r="J44" s="3">
        <f t="shared" ref="J44:O44" si="7">SUMIF(J43:J43,"&gt;0")</f>
        <v>0</v>
      </c>
      <c r="K44" s="3">
        <f t="shared" si="7"/>
        <v>0</v>
      </c>
      <c r="L44" s="3">
        <f t="shared" si="7"/>
        <v>0</v>
      </c>
      <c r="M44" s="3">
        <f t="shared" si="7"/>
        <v>0</v>
      </c>
      <c r="N44" s="3">
        <f t="shared" si="7"/>
        <v>0</v>
      </c>
      <c r="O44" s="3">
        <f t="shared" si="7"/>
        <v>0</v>
      </c>
      <c r="P44" s="3"/>
      <c r="Q44" s="3"/>
    </row>
    <row r="46" spans="1:17" x14ac:dyDescent="0.25">
      <c r="A46" s="2"/>
      <c r="B46" s="9" t="s">
        <v>116</v>
      </c>
      <c r="C46" s="9"/>
      <c r="D46" s="9"/>
      <c r="E46" s="9"/>
      <c r="F46" s="9"/>
      <c r="G46" s="9"/>
      <c r="H46" s="9"/>
      <c r="I46" s="9"/>
      <c r="J46" s="9"/>
      <c r="K46" s="9"/>
      <c r="L46" s="7"/>
      <c r="M46" s="7"/>
      <c r="N46" s="7"/>
      <c r="O46" s="7"/>
      <c r="P46" s="7"/>
      <c r="Q46" s="7"/>
    </row>
    <row r="47" spans="1:17" ht="52.5" x14ac:dyDescent="0.25">
      <c r="A47" s="5">
        <v>1</v>
      </c>
      <c r="B47" s="1" t="s">
        <v>117</v>
      </c>
      <c r="C47" s="10" t="s">
        <v>118</v>
      </c>
      <c r="D47" s="1" t="s">
        <v>329</v>
      </c>
      <c r="E47" s="1" t="s">
        <v>119</v>
      </c>
      <c r="F47" s="1" t="s">
        <v>48</v>
      </c>
      <c r="G47" s="1"/>
      <c r="H47" s="1" t="s">
        <v>120</v>
      </c>
      <c r="I47" s="1" t="s">
        <v>121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/>
      <c r="Q47" s="1"/>
    </row>
    <row r="48" spans="1:17" x14ac:dyDescent="0.25">
      <c r="A48" s="3">
        <f>COUNTIF(A47:A47,"&gt;0")</f>
        <v>1</v>
      </c>
      <c r="B48" s="3" t="s">
        <v>44</v>
      </c>
      <c r="C48" s="3"/>
      <c r="D48" s="3"/>
      <c r="E48" s="3"/>
      <c r="F48" s="3"/>
      <c r="G48" s="3"/>
      <c r="H48" s="3"/>
      <c r="I48" s="3"/>
      <c r="J48" s="3">
        <f t="shared" ref="J48:O48" si="8">SUMIF(J47:J47,"&gt;0")</f>
        <v>0</v>
      </c>
      <c r="K48" s="3">
        <f t="shared" si="8"/>
        <v>0</v>
      </c>
      <c r="L48" s="3">
        <f t="shared" si="8"/>
        <v>0</v>
      </c>
      <c r="M48" s="3">
        <f t="shared" si="8"/>
        <v>0</v>
      </c>
      <c r="N48" s="3">
        <f t="shared" si="8"/>
        <v>0</v>
      </c>
      <c r="O48" s="3">
        <f t="shared" si="8"/>
        <v>0</v>
      </c>
      <c r="P48" s="3"/>
      <c r="Q48" s="3"/>
    </row>
    <row r="50" spans="1:17" x14ac:dyDescent="0.25">
      <c r="A50" s="2"/>
      <c r="B50" s="9" t="s">
        <v>122</v>
      </c>
      <c r="C50" s="9"/>
      <c r="D50" s="9"/>
      <c r="E50" s="9"/>
      <c r="F50" s="9"/>
      <c r="G50" s="9"/>
      <c r="H50" s="9"/>
      <c r="I50" s="9"/>
      <c r="J50" s="9"/>
      <c r="K50" s="9"/>
      <c r="L50" s="7"/>
      <c r="M50" s="7"/>
      <c r="N50" s="7"/>
      <c r="O50" s="7"/>
      <c r="P50" s="7"/>
      <c r="Q50" s="7"/>
    </row>
    <row r="51" spans="1:17" ht="63" x14ac:dyDescent="0.25">
      <c r="A51" s="5">
        <v>1</v>
      </c>
      <c r="B51" s="1" t="s">
        <v>123</v>
      </c>
      <c r="C51" s="1" t="s">
        <v>38</v>
      </c>
      <c r="D51" s="1" t="s">
        <v>330</v>
      </c>
      <c r="E51" s="1" t="s">
        <v>124</v>
      </c>
      <c r="F51" s="1" t="s">
        <v>48</v>
      </c>
      <c r="G51" s="1" t="s">
        <v>125</v>
      </c>
      <c r="H51" s="1" t="s">
        <v>125</v>
      </c>
      <c r="I51" s="1" t="s">
        <v>126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/>
      <c r="Q51" s="1"/>
    </row>
    <row r="52" spans="1:17" x14ac:dyDescent="0.25">
      <c r="A52" s="3">
        <f>COUNTIF(A51:A51,"&gt;0")</f>
        <v>1</v>
      </c>
      <c r="B52" s="3" t="s">
        <v>44</v>
      </c>
      <c r="C52" s="3"/>
      <c r="D52" s="3"/>
      <c r="E52" s="3"/>
      <c r="F52" s="3"/>
      <c r="G52" s="3"/>
      <c r="H52" s="3"/>
      <c r="I52" s="3"/>
      <c r="J52" s="3">
        <f t="shared" ref="J52:O52" si="9">SUMIF(J51:J51,"&gt;0")</f>
        <v>0</v>
      </c>
      <c r="K52" s="3">
        <f t="shared" si="9"/>
        <v>0</v>
      </c>
      <c r="L52" s="3">
        <f t="shared" si="9"/>
        <v>0</v>
      </c>
      <c r="M52" s="3">
        <f t="shared" si="9"/>
        <v>0</v>
      </c>
      <c r="N52" s="3">
        <f t="shared" si="9"/>
        <v>0</v>
      </c>
      <c r="O52" s="3">
        <f t="shared" si="9"/>
        <v>0</v>
      </c>
      <c r="P52" s="3"/>
      <c r="Q52" s="3"/>
    </row>
    <row r="54" spans="1:17" x14ac:dyDescent="0.25">
      <c r="A54" s="2"/>
      <c r="B54" s="9" t="s">
        <v>127</v>
      </c>
      <c r="C54" s="9"/>
      <c r="D54" s="9"/>
      <c r="E54" s="9"/>
      <c r="F54" s="9"/>
      <c r="G54" s="9"/>
      <c r="H54" s="9"/>
      <c r="I54" s="9"/>
      <c r="J54" s="9"/>
      <c r="K54" s="9"/>
      <c r="L54" s="7"/>
      <c r="M54" s="7"/>
      <c r="N54" s="7"/>
      <c r="O54" s="7"/>
      <c r="P54" s="7"/>
      <c r="Q54" s="7"/>
    </row>
    <row r="55" spans="1:17" ht="52.5" x14ac:dyDescent="0.25">
      <c r="A55" s="5">
        <v>1</v>
      </c>
      <c r="B55" s="1" t="s">
        <v>128</v>
      </c>
      <c r="C55" s="1" t="s">
        <v>38</v>
      </c>
      <c r="D55" s="1" t="s">
        <v>294</v>
      </c>
      <c r="E55" s="1" t="s">
        <v>129</v>
      </c>
      <c r="F55" s="1" t="s">
        <v>40</v>
      </c>
      <c r="G55" s="1"/>
      <c r="H55" s="1" t="s">
        <v>42</v>
      </c>
      <c r="I55" s="1" t="s">
        <v>130</v>
      </c>
      <c r="J55" s="1">
        <v>89117</v>
      </c>
      <c r="K55" s="1">
        <v>1168600</v>
      </c>
      <c r="L55" s="1">
        <v>0</v>
      </c>
      <c r="M55" s="1">
        <v>0</v>
      </c>
      <c r="N55" s="1">
        <v>0</v>
      </c>
      <c r="O55" s="1">
        <v>21087737</v>
      </c>
      <c r="P55" s="1"/>
      <c r="Q55" s="1"/>
    </row>
    <row r="56" spans="1:17" ht="42" x14ac:dyDescent="0.25">
      <c r="A56" s="5">
        <v>2</v>
      </c>
      <c r="B56" s="1" t="s">
        <v>131</v>
      </c>
      <c r="C56" s="1" t="s">
        <v>38</v>
      </c>
      <c r="D56" s="1" t="s">
        <v>295</v>
      </c>
      <c r="E56" s="1" t="s">
        <v>132</v>
      </c>
      <c r="F56" s="1" t="s">
        <v>48</v>
      </c>
      <c r="G56" s="1"/>
      <c r="H56" s="1" t="s">
        <v>103</v>
      </c>
      <c r="I56" s="1" t="s">
        <v>133</v>
      </c>
      <c r="J56" s="1">
        <v>5400</v>
      </c>
      <c r="K56" s="1">
        <v>0</v>
      </c>
      <c r="L56" s="1">
        <v>0</v>
      </c>
      <c r="M56" s="1">
        <v>23880372</v>
      </c>
      <c r="N56" s="1">
        <v>23102900</v>
      </c>
      <c r="O56" s="1">
        <v>0</v>
      </c>
      <c r="P56" s="1"/>
      <c r="Q56" s="1"/>
    </row>
    <row r="57" spans="1:17" ht="56.25" customHeight="1" x14ac:dyDescent="0.25">
      <c r="A57" s="5">
        <v>3</v>
      </c>
      <c r="B57" s="1" t="s">
        <v>134</v>
      </c>
      <c r="C57" s="1" t="s">
        <v>38</v>
      </c>
      <c r="D57" s="1" t="s">
        <v>296</v>
      </c>
      <c r="E57" s="1" t="s">
        <v>135</v>
      </c>
      <c r="F57" s="1" t="s">
        <v>40</v>
      </c>
      <c r="G57" s="1"/>
      <c r="H57" s="1" t="s">
        <v>42</v>
      </c>
      <c r="I57" s="1" t="s">
        <v>136</v>
      </c>
      <c r="J57" s="1">
        <v>21205</v>
      </c>
      <c r="K57" s="1">
        <v>31826322</v>
      </c>
      <c r="L57" s="1">
        <v>5286700</v>
      </c>
      <c r="M57" s="1">
        <v>0</v>
      </c>
      <c r="N57" s="1">
        <v>275292</v>
      </c>
      <c r="O57" s="1">
        <v>790224</v>
      </c>
      <c r="P57" s="1"/>
      <c r="Q57" s="1"/>
    </row>
    <row r="58" spans="1:17" ht="56.25" customHeight="1" x14ac:dyDescent="0.25">
      <c r="A58" s="5">
        <v>4</v>
      </c>
      <c r="B58" s="1" t="s">
        <v>137</v>
      </c>
      <c r="C58" s="1" t="s">
        <v>38</v>
      </c>
      <c r="D58" s="1" t="s">
        <v>297</v>
      </c>
      <c r="E58" s="1" t="s">
        <v>135</v>
      </c>
      <c r="F58" s="1" t="s">
        <v>40</v>
      </c>
      <c r="G58" s="1" t="s">
        <v>41</v>
      </c>
      <c r="H58" s="1" t="s">
        <v>42</v>
      </c>
      <c r="I58" s="1" t="s">
        <v>138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/>
      <c r="Q58" s="1" t="s">
        <v>139</v>
      </c>
    </row>
    <row r="59" spans="1:17" ht="52.5" x14ac:dyDescent="0.25">
      <c r="A59" s="5">
        <v>5</v>
      </c>
      <c r="B59" s="1" t="s">
        <v>140</v>
      </c>
      <c r="C59" s="1" t="s">
        <v>38</v>
      </c>
      <c r="D59" s="1" t="s">
        <v>298</v>
      </c>
      <c r="E59" s="1" t="s">
        <v>141</v>
      </c>
      <c r="F59" s="1" t="s">
        <v>40</v>
      </c>
      <c r="G59" s="1" t="s">
        <v>41</v>
      </c>
      <c r="H59" s="1" t="s">
        <v>42</v>
      </c>
      <c r="I59" s="1" t="s">
        <v>136</v>
      </c>
      <c r="J59" s="1">
        <v>0</v>
      </c>
      <c r="K59" s="1">
        <v>4160315</v>
      </c>
      <c r="L59" s="1">
        <v>1754750</v>
      </c>
      <c r="M59" s="1">
        <v>0</v>
      </c>
      <c r="N59" s="1">
        <v>151085</v>
      </c>
      <c r="O59" s="1">
        <v>750100</v>
      </c>
      <c r="P59" s="1" t="s">
        <v>142</v>
      </c>
      <c r="Q59" s="1"/>
    </row>
    <row r="60" spans="1:17" x14ac:dyDescent="0.25">
      <c r="A60" s="3">
        <f>COUNTIF(A55:A59,"&gt;0")</f>
        <v>5</v>
      </c>
      <c r="B60" s="3" t="s">
        <v>44</v>
      </c>
      <c r="C60" s="3"/>
      <c r="D60" s="3"/>
      <c r="E60" s="3"/>
      <c r="F60" s="3"/>
      <c r="G60" s="3"/>
      <c r="H60" s="3"/>
      <c r="I60" s="3"/>
      <c r="J60" s="3">
        <f t="shared" ref="J60:O60" si="10">SUMIF(J55:J59,"&gt;0")</f>
        <v>115722</v>
      </c>
      <c r="K60" s="3">
        <f t="shared" si="10"/>
        <v>37155237</v>
      </c>
      <c r="L60" s="3">
        <f t="shared" si="10"/>
        <v>7041450</v>
      </c>
      <c r="M60" s="3">
        <f t="shared" si="10"/>
        <v>23880372</v>
      </c>
      <c r="N60" s="3">
        <f t="shared" si="10"/>
        <v>23529277</v>
      </c>
      <c r="O60" s="3">
        <f t="shared" si="10"/>
        <v>22628061</v>
      </c>
      <c r="P60" s="3"/>
      <c r="Q60" s="3"/>
    </row>
    <row r="62" spans="1:17" x14ac:dyDescent="0.25">
      <c r="A62" s="2"/>
      <c r="B62" s="9" t="s">
        <v>143</v>
      </c>
      <c r="C62" s="9"/>
      <c r="D62" s="9"/>
      <c r="E62" s="9"/>
      <c r="F62" s="9"/>
      <c r="G62" s="9"/>
      <c r="H62" s="9"/>
      <c r="I62" s="9"/>
      <c r="J62" s="9"/>
      <c r="K62" s="9"/>
      <c r="L62" s="7"/>
      <c r="M62" s="7"/>
      <c r="N62" s="7"/>
      <c r="O62" s="7"/>
      <c r="P62" s="7"/>
      <c r="Q62" s="7"/>
    </row>
    <row r="63" spans="1:17" ht="42" x14ac:dyDescent="0.25">
      <c r="A63" s="5">
        <v>1</v>
      </c>
      <c r="B63" s="1" t="s">
        <v>144</v>
      </c>
      <c r="C63" s="1" t="s">
        <v>38</v>
      </c>
      <c r="D63" s="1" t="s">
        <v>299</v>
      </c>
      <c r="E63" s="1" t="s">
        <v>145</v>
      </c>
      <c r="F63" s="1" t="s">
        <v>146</v>
      </c>
      <c r="G63" s="1"/>
      <c r="H63" s="1" t="s">
        <v>71</v>
      </c>
      <c r="I63" s="1" t="s">
        <v>147</v>
      </c>
      <c r="J63" s="1">
        <v>5400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/>
      <c r="Q63" s="1"/>
    </row>
    <row r="64" spans="1:17" x14ac:dyDescent="0.25">
      <c r="A64" s="3">
        <f>COUNTIF(A63:A63,"&gt;0")</f>
        <v>1</v>
      </c>
      <c r="B64" s="3" t="s">
        <v>44</v>
      </c>
      <c r="C64" s="3"/>
      <c r="D64" s="3"/>
      <c r="E64" s="3"/>
      <c r="F64" s="3"/>
      <c r="G64" s="3"/>
      <c r="H64" s="3"/>
      <c r="I64" s="3"/>
      <c r="J64" s="3">
        <f t="shared" ref="J64:O64" si="11">SUMIF(J63:J63,"&gt;0")</f>
        <v>5400</v>
      </c>
      <c r="K64" s="3">
        <f t="shared" si="11"/>
        <v>0</v>
      </c>
      <c r="L64" s="3">
        <f t="shared" si="11"/>
        <v>0</v>
      </c>
      <c r="M64" s="3">
        <f t="shared" si="11"/>
        <v>0</v>
      </c>
      <c r="N64" s="3">
        <f t="shared" si="11"/>
        <v>0</v>
      </c>
      <c r="O64" s="3">
        <f t="shared" si="11"/>
        <v>0</v>
      </c>
      <c r="P64" s="3"/>
      <c r="Q64" s="3"/>
    </row>
    <row r="66" spans="1:17" x14ac:dyDescent="0.25">
      <c r="A66" s="2"/>
      <c r="B66" s="9" t="s">
        <v>148</v>
      </c>
      <c r="C66" s="9"/>
      <c r="D66" s="9"/>
      <c r="E66" s="9"/>
      <c r="F66" s="9"/>
      <c r="G66" s="9"/>
      <c r="H66" s="9"/>
      <c r="I66" s="9"/>
      <c r="J66" s="9"/>
      <c r="K66" s="9"/>
      <c r="L66" s="7"/>
      <c r="M66" s="7"/>
      <c r="N66" s="7"/>
      <c r="O66" s="7"/>
      <c r="P66" s="7"/>
      <c r="Q66" s="7"/>
    </row>
    <row r="67" spans="1:17" ht="31.5" x14ac:dyDescent="0.25">
      <c r="A67" s="5">
        <v>1</v>
      </c>
      <c r="B67" s="1" t="s">
        <v>149</v>
      </c>
      <c r="C67" s="1" t="s">
        <v>38</v>
      </c>
      <c r="D67" s="1" t="s">
        <v>300</v>
      </c>
      <c r="E67" s="1" t="s">
        <v>150</v>
      </c>
      <c r="F67" s="1" t="s">
        <v>48</v>
      </c>
      <c r="G67" s="1"/>
      <c r="H67" s="1" t="s">
        <v>49</v>
      </c>
      <c r="I67" s="1" t="s">
        <v>151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/>
      <c r="Q67" s="1"/>
    </row>
    <row r="68" spans="1:17" ht="31.5" x14ac:dyDescent="0.25">
      <c r="A68" s="5">
        <v>2</v>
      </c>
      <c r="B68" s="1" t="s">
        <v>152</v>
      </c>
      <c r="C68" s="1" t="s">
        <v>38</v>
      </c>
      <c r="D68" s="1" t="s">
        <v>301</v>
      </c>
      <c r="E68" s="1" t="s">
        <v>153</v>
      </c>
      <c r="F68" s="1" t="s">
        <v>48</v>
      </c>
      <c r="G68" s="1"/>
      <c r="H68" s="1" t="s">
        <v>49</v>
      </c>
      <c r="I68" s="1" t="s">
        <v>151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/>
      <c r="Q68" s="1"/>
    </row>
    <row r="69" spans="1:17" ht="31.5" x14ac:dyDescent="0.25">
      <c r="A69" s="5">
        <v>3</v>
      </c>
      <c r="B69" s="1" t="s">
        <v>154</v>
      </c>
      <c r="C69" s="1" t="s">
        <v>38</v>
      </c>
      <c r="D69" s="1" t="s">
        <v>301</v>
      </c>
      <c r="E69" s="1" t="s">
        <v>155</v>
      </c>
      <c r="F69" s="1" t="s">
        <v>48</v>
      </c>
      <c r="G69" s="1"/>
      <c r="H69" s="1" t="s">
        <v>49</v>
      </c>
      <c r="I69" s="1" t="s">
        <v>151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/>
      <c r="Q69" s="1"/>
    </row>
    <row r="70" spans="1:17" ht="31.5" x14ac:dyDescent="0.25">
      <c r="A70" s="5">
        <v>4</v>
      </c>
      <c r="B70" s="1" t="s">
        <v>156</v>
      </c>
      <c r="C70" s="1" t="s">
        <v>38</v>
      </c>
      <c r="D70" s="1" t="s">
        <v>301</v>
      </c>
      <c r="E70" s="1" t="s">
        <v>157</v>
      </c>
      <c r="F70" s="1" t="s">
        <v>48</v>
      </c>
      <c r="G70" s="1"/>
      <c r="H70" s="1" t="s">
        <v>49</v>
      </c>
      <c r="I70" s="1" t="s">
        <v>151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/>
      <c r="Q70" s="1"/>
    </row>
    <row r="71" spans="1:17" ht="31.5" x14ac:dyDescent="0.25">
      <c r="A71" s="5">
        <v>5</v>
      </c>
      <c r="B71" s="1" t="s">
        <v>158</v>
      </c>
      <c r="C71" s="1" t="s">
        <v>38</v>
      </c>
      <c r="D71" s="1" t="s">
        <v>301</v>
      </c>
      <c r="E71" s="1" t="s">
        <v>159</v>
      </c>
      <c r="F71" s="1" t="s">
        <v>48</v>
      </c>
      <c r="G71" s="1"/>
      <c r="H71" s="1" t="s">
        <v>49</v>
      </c>
      <c r="I71" s="1" t="s">
        <v>151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/>
      <c r="Q71" s="1"/>
    </row>
    <row r="72" spans="1:17" ht="31.5" x14ac:dyDescent="0.25">
      <c r="A72" s="5">
        <v>6</v>
      </c>
      <c r="B72" s="1" t="s">
        <v>160</v>
      </c>
      <c r="C72" s="1" t="s">
        <v>38</v>
      </c>
      <c r="D72" s="1" t="s">
        <v>301</v>
      </c>
      <c r="E72" s="1" t="s">
        <v>161</v>
      </c>
      <c r="F72" s="1" t="s">
        <v>48</v>
      </c>
      <c r="G72" s="1"/>
      <c r="H72" s="1" t="s">
        <v>49</v>
      </c>
      <c r="I72" s="1" t="s">
        <v>151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/>
      <c r="Q72" s="1"/>
    </row>
    <row r="73" spans="1:17" ht="31.5" x14ac:dyDescent="0.25">
      <c r="A73" s="5">
        <v>7</v>
      </c>
      <c r="B73" s="1" t="s">
        <v>162</v>
      </c>
      <c r="C73" s="1" t="s">
        <v>38</v>
      </c>
      <c r="D73" s="1" t="s">
        <v>301</v>
      </c>
      <c r="E73" s="1" t="s">
        <v>163</v>
      </c>
      <c r="F73" s="1" t="s">
        <v>48</v>
      </c>
      <c r="G73" s="1"/>
      <c r="H73" s="1" t="s">
        <v>49</v>
      </c>
      <c r="I73" s="1" t="s">
        <v>151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/>
      <c r="Q73" s="1"/>
    </row>
    <row r="74" spans="1:17" ht="31.5" x14ac:dyDescent="0.25">
      <c r="A74" s="5">
        <v>8</v>
      </c>
      <c r="B74" s="1" t="s">
        <v>164</v>
      </c>
      <c r="C74" s="1" t="s">
        <v>38</v>
      </c>
      <c r="D74" s="1" t="s">
        <v>301</v>
      </c>
      <c r="E74" s="1" t="s">
        <v>163</v>
      </c>
      <c r="F74" s="1" t="s">
        <v>48</v>
      </c>
      <c r="G74" s="1"/>
      <c r="H74" s="1" t="s">
        <v>49</v>
      </c>
      <c r="I74" s="1" t="s">
        <v>151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/>
      <c r="Q74" s="1"/>
    </row>
    <row r="75" spans="1:17" ht="31.5" x14ac:dyDescent="0.25">
      <c r="A75" s="5">
        <v>9</v>
      </c>
      <c r="B75" s="1" t="s">
        <v>165</v>
      </c>
      <c r="C75" s="1" t="s">
        <v>38</v>
      </c>
      <c r="D75" s="1" t="s">
        <v>301</v>
      </c>
      <c r="E75" s="1" t="s">
        <v>163</v>
      </c>
      <c r="F75" s="1" t="s">
        <v>48</v>
      </c>
      <c r="G75" s="1"/>
      <c r="H75" s="1" t="s">
        <v>49</v>
      </c>
      <c r="I75" s="1" t="s">
        <v>151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/>
      <c r="Q75" s="1"/>
    </row>
    <row r="76" spans="1:17" ht="31.5" x14ac:dyDescent="0.25">
      <c r="A76" s="5">
        <v>10</v>
      </c>
      <c r="B76" s="1" t="s">
        <v>166</v>
      </c>
      <c r="C76" s="1" t="s">
        <v>38</v>
      </c>
      <c r="D76" s="1" t="s">
        <v>301</v>
      </c>
      <c r="E76" s="1" t="s">
        <v>167</v>
      </c>
      <c r="F76" s="1" t="s">
        <v>48</v>
      </c>
      <c r="G76" s="1"/>
      <c r="H76" s="1" t="s">
        <v>49</v>
      </c>
      <c r="I76" s="1" t="s">
        <v>151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/>
      <c r="Q76" s="1"/>
    </row>
    <row r="77" spans="1:17" ht="31.5" x14ac:dyDescent="0.25">
      <c r="A77" s="5">
        <v>11</v>
      </c>
      <c r="B77" s="1" t="s">
        <v>168</v>
      </c>
      <c r="C77" s="1" t="s">
        <v>38</v>
      </c>
      <c r="D77" s="1" t="s">
        <v>301</v>
      </c>
      <c r="E77" s="1" t="s">
        <v>169</v>
      </c>
      <c r="F77" s="1" t="s">
        <v>48</v>
      </c>
      <c r="G77" s="1"/>
      <c r="H77" s="1" t="s">
        <v>49</v>
      </c>
      <c r="I77" s="1" t="s">
        <v>151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/>
      <c r="Q77" s="1"/>
    </row>
    <row r="78" spans="1:17" ht="31.5" x14ac:dyDescent="0.25">
      <c r="A78" s="5">
        <v>12</v>
      </c>
      <c r="B78" s="1" t="s">
        <v>170</v>
      </c>
      <c r="C78" s="1" t="s">
        <v>38</v>
      </c>
      <c r="D78" s="1" t="s">
        <v>301</v>
      </c>
      <c r="E78" s="1" t="s">
        <v>171</v>
      </c>
      <c r="F78" s="1" t="s">
        <v>48</v>
      </c>
      <c r="G78" s="1"/>
      <c r="H78" s="1" t="s">
        <v>49</v>
      </c>
      <c r="I78" s="1" t="s">
        <v>151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/>
      <c r="Q78" s="1"/>
    </row>
    <row r="79" spans="1:17" x14ac:dyDescent="0.25">
      <c r="A79" s="3">
        <f>COUNTIF(A67:A78,"&gt;0")</f>
        <v>12</v>
      </c>
      <c r="B79" s="3" t="s">
        <v>44</v>
      </c>
      <c r="C79" s="3"/>
      <c r="D79" s="3"/>
      <c r="E79" s="3"/>
      <c r="F79" s="3"/>
      <c r="G79" s="3"/>
      <c r="H79" s="3"/>
      <c r="I79" s="3"/>
      <c r="J79" s="3">
        <f t="shared" ref="J79:O79" si="12">SUMIF(J67:J78,"&gt;0")</f>
        <v>0</v>
      </c>
      <c r="K79" s="3">
        <f t="shared" si="12"/>
        <v>0</v>
      </c>
      <c r="L79" s="3">
        <f t="shared" si="12"/>
        <v>0</v>
      </c>
      <c r="M79" s="3">
        <f t="shared" si="12"/>
        <v>0</v>
      </c>
      <c r="N79" s="3">
        <f t="shared" si="12"/>
        <v>0</v>
      </c>
      <c r="O79" s="3">
        <f t="shared" si="12"/>
        <v>0</v>
      </c>
      <c r="P79" s="3"/>
      <c r="Q79" s="3"/>
    </row>
    <row r="81" spans="1:17" x14ac:dyDescent="0.25">
      <c r="A81" s="2"/>
      <c r="B81" s="9" t="s">
        <v>172</v>
      </c>
      <c r="C81" s="9"/>
      <c r="D81" s="9"/>
      <c r="E81" s="9"/>
      <c r="F81" s="9"/>
      <c r="G81" s="9"/>
      <c r="H81" s="9"/>
      <c r="I81" s="9"/>
      <c r="J81" s="9"/>
      <c r="K81" s="9"/>
      <c r="L81" s="7"/>
      <c r="M81" s="7"/>
      <c r="N81" s="7"/>
      <c r="O81" s="7"/>
      <c r="P81" s="7"/>
      <c r="Q81" s="7"/>
    </row>
    <row r="82" spans="1:17" ht="52.5" x14ac:dyDescent="0.25">
      <c r="A82" s="5">
        <v>1</v>
      </c>
      <c r="B82" s="1" t="s">
        <v>173</v>
      </c>
      <c r="C82" s="1" t="s">
        <v>38</v>
      </c>
      <c r="D82" s="1" t="s">
        <v>302</v>
      </c>
      <c r="E82" s="1" t="s">
        <v>174</v>
      </c>
      <c r="F82" s="1" t="s">
        <v>48</v>
      </c>
      <c r="G82" s="1"/>
      <c r="H82" s="1" t="s">
        <v>49</v>
      </c>
      <c r="I82" s="1" t="s">
        <v>175</v>
      </c>
      <c r="J82" s="1">
        <v>5400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/>
      <c r="Q82" s="1" t="s">
        <v>176</v>
      </c>
    </row>
    <row r="83" spans="1:17" ht="52.5" x14ac:dyDescent="0.25">
      <c r="A83" s="5">
        <v>2</v>
      </c>
      <c r="B83" s="1" t="s">
        <v>177</v>
      </c>
      <c r="C83" s="10" t="s">
        <v>178</v>
      </c>
      <c r="D83" s="1" t="s">
        <v>302</v>
      </c>
      <c r="E83" s="1" t="s">
        <v>179</v>
      </c>
      <c r="F83" s="1" t="s">
        <v>48</v>
      </c>
      <c r="G83" s="1"/>
      <c r="H83" s="1" t="s">
        <v>49</v>
      </c>
      <c r="I83" s="1" t="s">
        <v>175</v>
      </c>
      <c r="J83" s="1">
        <v>5400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/>
      <c r="Q83" s="1" t="s">
        <v>176</v>
      </c>
    </row>
    <row r="84" spans="1:17" x14ac:dyDescent="0.25">
      <c r="A84" s="3">
        <f>COUNTIF(A82:A83,"&gt;0")</f>
        <v>2</v>
      </c>
      <c r="B84" s="3" t="s">
        <v>44</v>
      </c>
      <c r="C84" s="3"/>
      <c r="D84" s="3"/>
      <c r="E84" s="3"/>
      <c r="F84" s="3"/>
      <c r="G84" s="3"/>
      <c r="H84" s="3"/>
      <c r="I84" s="3"/>
      <c r="J84" s="3">
        <f t="shared" ref="J84:O84" si="13">SUMIF(J82:J83,"&gt;0")</f>
        <v>10800</v>
      </c>
      <c r="K84" s="3">
        <f t="shared" si="13"/>
        <v>0</v>
      </c>
      <c r="L84" s="3">
        <f t="shared" si="13"/>
        <v>0</v>
      </c>
      <c r="M84" s="3">
        <f t="shared" si="13"/>
        <v>0</v>
      </c>
      <c r="N84" s="3">
        <f t="shared" si="13"/>
        <v>0</v>
      </c>
      <c r="O84" s="3">
        <f t="shared" si="13"/>
        <v>0</v>
      </c>
      <c r="P84" s="3"/>
      <c r="Q84" s="3"/>
    </row>
    <row r="86" spans="1:17" x14ac:dyDescent="0.25">
      <c r="A86" s="2"/>
      <c r="B86" s="9" t="s">
        <v>180</v>
      </c>
      <c r="C86" s="9"/>
      <c r="D86" s="9"/>
      <c r="E86" s="9"/>
      <c r="F86" s="9"/>
      <c r="G86" s="9"/>
      <c r="H86" s="9"/>
      <c r="I86" s="9"/>
      <c r="J86" s="9"/>
      <c r="K86" s="9"/>
      <c r="L86" s="7"/>
      <c r="M86" s="7"/>
      <c r="N86" s="7"/>
      <c r="O86" s="7"/>
      <c r="P86" s="7"/>
      <c r="Q86" s="7"/>
    </row>
    <row r="87" spans="1:17" ht="42" x14ac:dyDescent="0.25">
      <c r="A87" s="5">
        <v>1</v>
      </c>
      <c r="B87" s="1" t="s">
        <v>181</v>
      </c>
      <c r="C87" s="1" t="s">
        <v>38</v>
      </c>
      <c r="D87" s="1" t="s">
        <v>303</v>
      </c>
      <c r="E87" s="1" t="s">
        <v>182</v>
      </c>
      <c r="F87" s="1" t="s">
        <v>48</v>
      </c>
      <c r="G87" s="1"/>
      <c r="H87" s="1" t="s">
        <v>49</v>
      </c>
      <c r="I87" s="1" t="s">
        <v>183</v>
      </c>
      <c r="J87" s="1">
        <v>5400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/>
      <c r="Q87" s="1"/>
    </row>
    <row r="88" spans="1:17" ht="42" x14ac:dyDescent="0.25">
      <c r="A88" s="5">
        <v>2</v>
      </c>
      <c r="B88" s="1" t="s">
        <v>184</v>
      </c>
      <c r="C88" s="1" t="s">
        <v>38</v>
      </c>
      <c r="D88" s="1" t="s">
        <v>303</v>
      </c>
      <c r="E88" s="1" t="s">
        <v>185</v>
      </c>
      <c r="F88" s="1" t="s">
        <v>48</v>
      </c>
      <c r="G88" s="1"/>
      <c r="H88" s="1" t="s">
        <v>49</v>
      </c>
      <c r="I88" s="1" t="s">
        <v>183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/>
      <c r="Q88" s="1"/>
    </row>
    <row r="89" spans="1:17" x14ac:dyDescent="0.25">
      <c r="A89" s="3">
        <f>COUNTIF(A87:A88,"&gt;0")</f>
        <v>2</v>
      </c>
      <c r="B89" s="3" t="s">
        <v>44</v>
      </c>
      <c r="C89" s="3"/>
      <c r="D89" s="3"/>
      <c r="E89" s="3"/>
      <c r="F89" s="3"/>
      <c r="G89" s="3"/>
      <c r="H89" s="3"/>
      <c r="I89" s="3"/>
      <c r="J89" s="3">
        <f t="shared" ref="J89:O89" si="14">SUMIF(J87:J88,"&gt;0")</f>
        <v>5400</v>
      </c>
      <c r="K89" s="3">
        <f t="shared" si="14"/>
        <v>0</v>
      </c>
      <c r="L89" s="3">
        <f t="shared" si="14"/>
        <v>0</v>
      </c>
      <c r="M89" s="3">
        <f t="shared" si="14"/>
        <v>0</v>
      </c>
      <c r="N89" s="3">
        <f t="shared" si="14"/>
        <v>0</v>
      </c>
      <c r="O89" s="3">
        <f t="shared" si="14"/>
        <v>0</v>
      </c>
      <c r="P89" s="3"/>
      <c r="Q89" s="3"/>
    </row>
    <row r="91" spans="1:17" x14ac:dyDescent="0.25">
      <c r="A91" s="2"/>
      <c r="B91" s="9" t="s">
        <v>186</v>
      </c>
      <c r="C91" s="9"/>
      <c r="D91" s="9"/>
      <c r="E91" s="9"/>
      <c r="F91" s="9"/>
      <c r="G91" s="9"/>
      <c r="H91" s="9"/>
      <c r="I91" s="9"/>
      <c r="J91" s="9"/>
      <c r="K91" s="9"/>
      <c r="L91" s="7"/>
      <c r="M91" s="7"/>
      <c r="N91" s="7"/>
      <c r="O91" s="7"/>
      <c r="P91" s="7"/>
      <c r="Q91" s="7"/>
    </row>
    <row r="92" spans="1:17" ht="42" x14ac:dyDescent="0.25">
      <c r="A92" s="5">
        <v>1</v>
      </c>
      <c r="B92" s="1" t="s">
        <v>187</v>
      </c>
      <c r="C92" s="10" t="s">
        <v>188</v>
      </c>
      <c r="D92" s="1" t="s">
        <v>304</v>
      </c>
      <c r="E92" s="1" t="s">
        <v>189</v>
      </c>
      <c r="F92" s="1" t="s">
        <v>55</v>
      </c>
      <c r="G92" s="1"/>
      <c r="H92" s="1" t="s">
        <v>49</v>
      </c>
      <c r="I92" s="1" t="s">
        <v>190</v>
      </c>
      <c r="J92" s="1">
        <v>5400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/>
      <c r="Q92" s="1" t="s">
        <v>191</v>
      </c>
    </row>
    <row r="93" spans="1:17" ht="42" x14ac:dyDescent="0.25">
      <c r="A93" s="5">
        <v>2</v>
      </c>
      <c r="B93" s="1" t="s">
        <v>192</v>
      </c>
      <c r="C93" s="10" t="s">
        <v>193</v>
      </c>
      <c r="D93" s="1" t="s">
        <v>194</v>
      </c>
      <c r="E93" s="1" t="s">
        <v>195</v>
      </c>
      <c r="F93" s="1" t="s">
        <v>48</v>
      </c>
      <c r="G93" s="1"/>
      <c r="H93" s="1" t="s">
        <v>196</v>
      </c>
      <c r="I93" s="1" t="s">
        <v>197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/>
      <c r="Q93" s="1" t="s">
        <v>198</v>
      </c>
    </row>
    <row r="94" spans="1:17" x14ac:dyDescent="0.25">
      <c r="A94" s="3">
        <f>COUNTIF(A92:A93,"&gt;0")</f>
        <v>2</v>
      </c>
      <c r="B94" s="3" t="s">
        <v>44</v>
      </c>
      <c r="C94" s="3"/>
      <c r="D94" s="3"/>
      <c r="E94" s="3"/>
      <c r="F94" s="3"/>
      <c r="G94" s="3"/>
      <c r="H94" s="3"/>
      <c r="I94" s="3"/>
      <c r="J94" s="3">
        <f t="shared" ref="J94:O94" si="15">SUMIF(J92:J93,"&gt;0")</f>
        <v>5400</v>
      </c>
      <c r="K94" s="3">
        <f t="shared" si="15"/>
        <v>0</v>
      </c>
      <c r="L94" s="3">
        <f t="shared" si="15"/>
        <v>0</v>
      </c>
      <c r="M94" s="3">
        <f t="shared" si="15"/>
        <v>0</v>
      </c>
      <c r="N94" s="3">
        <f t="shared" si="15"/>
        <v>0</v>
      </c>
      <c r="O94" s="3">
        <f t="shared" si="15"/>
        <v>0</v>
      </c>
      <c r="P94" s="3"/>
      <c r="Q94" s="3"/>
    </row>
    <row r="96" spans="1:17" x14ac:dyDescent="0.25">
      <c r="A96" s="2"/>
      <c r="B96" s="9" t="s">
        <v>199</v>
      </c>
      <c r="C96" s="9"/>
      <c r="D96" s="9"/>
      <c r="E96" s="9"/>
      <c r="F96" s="9"/>
      <c r="G96" s="9"/>
      <c r="H96" s="9"/>
      <c r="I96" s="9"/>
      <c r="J96" s="9"/>
      <c r="K96" s="9"/>
      <c r="L96" s="7"/>
      <c r="M96" s="7"/>
      <c r="N96" s="7"/>
      <c r="O96" s="7"/>
      <c r="P96" s="7"/>
      <c r="Q96" s="7"/>
    </row>
    <row r="97" spans="1:17" ht="42" x14ac:dyDescent="0.25">
      <c r="A97" s="5">
        <v>1</v>
      </c>
      <c r="B97" s="1" t="s">
        <v>200</v>
      </c>
      <c r="C97" s="1" t="s">
        <v>38</v>
      </c>
      <c r="D97" s="1" t="s">
        <v>305</v>
      </c>
      <c r="E97" s="1" t="s">
        <v>201</v>
      </c>
      <c r="F97" s="1" t="s">
        <v>48</v>
      </c>
      <c r="G97" s="1"/>
      <c r="H97" s="1" t="s">
        <v>49</v>
      </c>
      <c r="I97" s="1" t="s">
        <v>202</v>
      </c>
      <c r="J97" s="1">
        <v>5400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/>
      <c r="Q97" s="1" t="s">
        <v>203</v>
      </c>
    </row>
    <row r="98" spans="1:17" ht="42" x14ac:dyDescent="0.25">
      <c r="A98" s="5">
        <v>2</v>
      </c>
      <c r="B98" s="1" t="s">
        <v>204</v>
      </c>
      <c r="C98" s="1" t="s">
        <v>38</v>
      </c>
      <c r="D98" s="1" t="s">
        <v>306</v>
      </c>
      <c r="E98" s="1" t="s">
        <v>205</v>
      </c>
      <c r="F98" s="1" t="s">
        <v>40</v>
      </c>
      <c r="G98" s="1"/>
      <c r="H98" s="1" t="s">
        <v>71</v>
      </c>
      <c r="I98" s="1" t="s">
        <v>206</v>
      </c>
      <c r="J98" s="1">
        <v>5400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/>
      <c r="Q98" s="1"/>
    </row>
    <row r="99" spans="1:17" ht="42" x14ac:dyDescent="0.25">
      <c r="A99" s="5">
        <v>3</v>
      </c>
      <c r="B99" s="1" t="s">
        <v>207</v>
      </c>
      <c r="C99" s="1" t="s">
        <v>38</v>
      </c>
      <c r="D99" s="1" t="s">
        <v>307</v>
      </c>
      <c r="E99" s="1" t="s">
        <v>208</v>
      </c>
      <c r="F99" s="1" t="s">
        <v>55</v>
      </c>
      <c r="G99" s="1"/>
      <c r="H99" s="1" t="s">
        <v>49</v>
      </c>
      <c r="I99" s="1" t="s">
        <v>209</v>
      </c>
      <c r="J99" s="1">
        <v>5400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/>
      <c r="Q99" s="1" t="s">
        <v>210</v>
      </c>
    </row>
    <row r="100" spans="1:17" ht="42" x14ac:dyDescent="0.25">
      <c r="A100" s="5">
        <v>4</v>
      </c>
      <c r="B100" s="1" t="s">
        <v>211</v>
      </c>
      <c r="C100" s="1" t="s">
        <v>38</v>
      </c>
      <c r="D100" s="1" t="s">
        <v>308</v>
      </c>
      <c r="E100" s="1" t="s">
        <v>212</v>
      </c>
      <c r="F100" s="1" t="s">
        <v>48</v>
      </c>
      <c r="G100" s="1"/>
      <c r="H100" s="1" t="s">
        <v>49</v>
      </c>
      <c r="I100" s="1" t="s">
        <v>213</v>
      </c>
      <c r="J100" s="1">
        <v>5400</v>
      </c>
      <c r="K100" s="1">
        <v>0</v>
      </c>
      <c r="L100" s="1">
        <v>0</v>
      </c>
      <c r="M100" s="1">
        <v>320000000</v>
      </c>
      <c r="N100" s="1">
        <v>0</v>
      </c>
      <c r="O100" s="1">
        <v>0</v>
      </c>
      <c r="P100" s="1"/>
      <c r="Q100" s="1" t="s">
        <v>214</v>
      </c>
    </row>
    <row r="101" spans="1:17" ht="42" x14ac:dyDescent="0.25">
      <c r="A101" s="5">
        <v>5</v>
      </c>
      <c r="B101" s="1" t="s">
        <v>215</v>
      </c>
      <c r="C101" s="1" t="s">
        <v>38</v>
      </c>
      <c r="D101" s="1" t="s">
        <v>309</v>
      </c>
      <c r="E101" s="1" t="s">
        <v>216</v>
      </c>
      <c r="F101" s="1" t="s">
        <v>40</v>
      </c>
      <c r="G101" s="1"/>
      <c r="H101" s="1" t="s">
        <v>42</v>
      </c>
      <c r="I101" s="1" t="s">
        <v>136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/>
      <c r="Q101" s="1" t="s">
        <v>191</v>
      </c>
    </row>
    <row r="102" spans="1:17" ht="42" x14ac:dyDescent="0.25">
      <c r="A102" s="5">
        <v>6</v>
      </c>
      <c r="B102" s="1" t="s">
        <v>217</v>
      </c>
      <c r="C102" s="1" t="s">
        <v>38</v>
      </c>
      <c r="D102" s="1" t="s">
        <v>310</v>
      </c>
      <c r="E102" s="1" t="s">
        <v>218</v>
      </c>
      <c r="F102" s="1" t="s">
        <v>48</v>
      </c>
      <c r="G102" s="1"/>
      <c r="H102" s="1" t="s">
        <v>49</v>
      </c>
      <c r="I102" s="1" t="s">
        <v>219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 t="s">
        <v>220</v>
      </c>
      <c r="Q102" s="1" t="s">
        <v>221</v>
      </c>
    </row>
    <row r="103" spans="1:17" ht="52.5" x14ac:dyDescent="0.25">
      <c r="A103" s="5">
        <v>7</v>
      </c>
      <c r="B103" s="1" t="s">
        <v>222</v>
      </c>
      <c r="C103" s="1" t="s">
        <v>38</v>
      </c>
      <c r="D103" s="1" t="s">
        <v>311</v>
      </c>
      <c r="E103" s="1" t="s">
        <v>223</v>
      </c>
      <c r="F103" s="1" t="s">
        <v>48</v>
      </c>
      <c r="G103" s="1"/>
      <c r="H103" s="1" t="s">
        <v>49</v>
      </c>
      <c r="I103" s="1" t="s">
        <v>224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/>
      <c r="Q103" s="1" t="s">
        <v>225</v>
      </c>
    </row>
    <row r="104" spans="1:17" ht="52.5" x14ac:dyDescent="0.25">
      <c r="A104" s="5">
        <v>8</v>
      </c>
      <c r="B104" s="1" t="s">
        <v>226</v>
      </c>
      <c r="C104" s="1" t="s">
        <v>38</v>
      </c>
      <c r="D104" s="1" t="s">
        <v>312</v>
      </c>
      <c r="E104" s="1" t="s">
        <v>227</v>
      </c>
      <c r="F104" s="1" t="s">
        <v>48</v>
      </c>
      <c r="G104" s="1"/>
      <c r="H104" s="1" t="s">
        <v>49</v>
      </c>
      <c r="I104" s="1" t="s">
        <v>228</v>
      </c>
      <c r="J104" s="1">
        <v>0</v>
      </c>
      <c r="K104" s="1">
        <v>1519800</v>
      </c>
      <c r="L104" s="1">
        <v>1980490</v>
      </c>
      <c r="M104" s="1">
        <v>2600000</v>
      </c>
      <c r="N104" s="1">
        <v>0</v>
      </c>
      <c r="O104" s="1">
        <v>0</v>
      </c>
      <c r="P104" s="1"/>
      <c r="Q104" s="1" t="s">
        <v>229</v>
      </c>
    </row>
    <row r="105" spans="1:17" x14ac:dyDescent="0.25">
      <c r="A105" s="3">
        <f>COUNTIF(A97:A104,"&gt;0")</f>
        <v>8</v>
      </c>
      <c r="B105" s="3" t="s">
        <v>44</v>
      </c>
      <c r="C105" s="3"/>
      <c r="D105" s="3"/>
      <c r="E105" s="3"/>
      <c r="F105" s="3"/>
      <c r="G105" s="3"/>
      <c r="H105" s="3"/>
      <c r="I105" s="3"/>
      <c r="J105" s="3">
        <f t="shared" ref="J105:O105" si="16">SUMIF(J97:J104,"&gt;0")</f>
        <v>21600</v>
      </c>
      <c r="K105" s="3">
        <f t="shared" si="16"/>
        <v>1519800</v>
      </c>
      <c r="L105" s="3">
        <f t="shared" si="16"/>
        <v>1980490</v>
      </c>
      <c r="M105" s="3">
        <f t="shared" si="16"/>
        <v>322600000</v>
      </c>
      <c r="N105" s="3">
        <f t="shared" si="16"/>
        <v>0</v>
      </c>
      <c r="O105" s="3">
        <f t="shared" si="16"/>
        <v>0</v>
      </c>
      <c r="P105" s="3"/>
      <c r="Q105" s="3"/>
    </row>
    <row r="107" spans="1:17" x14ac:dyDescent="0.25">
      <c r="A107" s="2"/>
      <c r="B107" s="9" t="s">
        <v>230</v>
      </c>
      <c r="C107" s="9"/>
      <c r="D107" s="9"/>
      <c r="E107" s="9"/>
      <c r="F107" s="9"/>
      <c r="G107" s="9"/>
      <c r="H107" s="9"/>
      <c r="I107" s="9"/>
      <c r="J107" s="9"/>
      <c r="K107" s="9"/>
      <c r="L107" s="7"/>
      <c r="M107" s="7"/>
      <c r="N107" s="7"/>
      <c r="O107" s="7"/>
      <c r="P107" s="7"/>
      <c r="Q107" s="7"/>
    </row>
    <row r="108" spans="1:17" ht="63" x14ac:dyDescent="0.25">
      <c r="A108" s="5">
        <v>1</v>
      </c>
      <c r="B108" s="1" t="s">
        <v>231</v>
      </c>
      <c r="C108" s="1" t="s">
        <v>38</v>
      </c>
      <c r="D108" s="1" t="s">
        <v>313</v>
      </c>
      <c r="E108" s="1" t="s">
        <v>232</v>
      </c>
      <c r="F108" s="1" t="s">
        <v>40</v>
      </c>
      <c r="G108" s="1"/>
      <c r="H108" s="1" t="s">
        <v>71</v>
      </c>
      <c r="I108" s="1" t="s">
        <v>233</v>
      </c>
      <c r="J108" s="1">
        <v>2000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/>
      <c r="Q108" s="1" t="s">
        <v>234</v>
      </c>
    </row>
    <row r="109" spans="1:17" ht="42" x14ac:dyDescent="0.25">
      <c r="A109" s="5">
        <v>2</v>
      </c>
      <c r="B109" s="1" t="s">
        <v>235</v>
      </c>
      <c r="C109" s="10" t="s">
        <v>236</v>
      </c>
      <c r="D109" s="1" t="s">
        <v>314</v>
      </c>
      <c r="E109" s="1" t="s">
        <v>237</v>
      </c>
      <c r="F109" s="1" t="s">
        <v>48</v>
      </c>
      <c r="G109" s="1" t="s">
        <v>125</v>
      </c>
      <c r="H109" s="1" t="s">
        <v>238</v>
      </c>
      <c r="I109" s="1" t="s">
        <v>239</v>
      </c>
      <c r="J109" s="1">
        <v>0</v>
      </c>
      <c r="K109" s="1">
        <v>0</v>
      </c>
      <c r="L109" s="1">
        <v>0</v>
      </c>
      <c r="M109" s="1">
        <v>85842811</v>
      </c>
      <c r="N109" s="1">
        <v>0</v>
      </c>
      <c r="O109" s="1">
        <v>23338020</v>
      </c>
      <c r="P109" s="1"/>
      <c r="Q109" s="1"/>
    </row>
    <row r="110" spans="1:17" ht="52.5" x14ac:dyDescent="0.25">
      <c r="A110" s="5">
        <v>3</v>
      </c>
      <c r="B110" s="1" t="s">
        <v>240</v>
      </c>
      <c r="C110" s="10" t="s">
        <v>241</v>
      </c>
      <c r="D110" s="1" t="s">
        <v>315</v>
      </c>
      <c r="E110" s="1" t="s">
        <v>242</v>
      </c>
      <c r="F110" s="1" t="s">
        <v>48</v>
      </c>
      <c r="G110" s="1" t="s">
        <v>243</v>
      </c>
      <c r="H110" s="1" t="s">
        <v>49</v>
      </c>
      <c r="I110" s="1" t="s">
        <v>244</v>
      </c>
      <c r="J110" s="1">
        <v>0</v>
      </c>
      <c r="K110" s="1">
        <v>0</v>
      </c>
      <c r="L110" s="1">
        <v>0</v>
      </c>
      <c r="M110" s="1">
        <v>14000000</v>
      </c>
      <c r="N110" s="1">
        <v>12269263</v>
      </c>
      <c r="O110" s="1">
        <v>0</v>
      </c>
      <c r="P110" s="1"/>
      <c r="Q110" s="1"/>
    </row>
    <row r="111" spans="1:17" x14ac:dyDescent="0.25">
      <c r="A111" s="3">
        <f>COUNTIF(A108:A110,"&gt;0")</f>
        <v>3</v>
      </c>
      <c r="B111" s="3" t="s">
        <v>44</v>
      </c>
      <c r="C111" s="3"/>
      <c r="D111" s="3"/>
      <c r="E111" s="3"/>
      <c r="F111" s="3"/>
      <c r="G111" s="3"/>
      <c r="H111" s="3"/>
      <c r="I111" s="3"/>
      <c r="J111" s="3">
        <f t="shared" ref="J111:O111" si="17">SUMIF(J108:J110,"&gt;0")</f>
        <v>2000</v>
      </c>
      <c r="K111" s="3">
        <f t="shared" si="17"/>
        <v>0</v>
      </c>
      <c r="L111" s="3">
        <f t="shared" si="17"/>
        <v>0</v>
      </c>
      <c r="M111" s="3">
        <f t="shared" si="17"/>
        <v>99842811</v>
      </c>
      <c r="N111" s="3">
        <f t="shared" si="17"/>
        <v>12269263</v>
      </c>
      <c r="O111" s="3">
        <f t="shared" si="17"/>
        <v>23338020</v>
      </c>
      <c r="P111" s="3"/>
      <c r="Q111" s="3"/>
    </row>
    <row r="113" spans="1:17" x14ac:dyDescent="0.25">
      <c r="A113" s="2"/>
      <c r="B113" s="9" t="s">
        <v>245</v>
      </c>
      <c r="C113" s="9"/>
      <c r="D113" s="9"/>
      <c r="E113" s="9"/>
      <c r="F113" s="9"/>
      <c r="G113" s="9"/>
      <c r="H113" s="9"/>
      <c r="I113" s="9"/>
      <c r="J113" s="9"/>
      <c r="K113" s="9"/>
      <c r="L113" s="7"/>
      <c r="M113" s="7"/>
      <c r="N113" s="7"/>
      <c r="O113" s="7"/>
      <c r="P113" s="7"/>
      <c r="Q113" s="7"/>
    </row>
    <row r="114" spans="1:17" ht="84" x14ac:dyDescent="0.25">
      <c r="A114" s="5">
        <v>1</v>
      </c>
      <c r="B114" s="1" t="s">
        <v>246</v>
      </c>
      <c r="C114" s="1" t="s">
        <v>38</v>
      </c>
      <c r="D114" s="1" t="s">
        <v>288</v>
      </c>
      <c r="E114" s="1" t="s">
        <v>247</v>
      </c>
      <c r="F114" s="1" t="s">
        <v>40</v>
      </c>
      <c r="G114" s="1"/>
      <c r="H114" s="1" t="s">
        <v>81</v>
      </c>
      <c r="I114" s="1" t="s">
        <v>248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/>
      <c r="Q114" s="1" t="s">
        <v>249</v>
      </c>
    </row>
    <row r="115" spans="1:17" x14ac:dyDescent="0.25">
      <c r="A115" s="3">
        <f>COUNTIF(A114:A114,"&gt;0")</f>
        <v>1</v>
      </c>
      <c r="B115" s="3" t="s">
        <v>44</v>
      </c>
      <c r="C115" s="3"/>
      <c r="D115" s="3"/>
      <c r="E115" s="3"/>
      <c r="F115" s="3"/>
      <c r="G115" s="3"/>
      <c r="H115" s="3"/>
      <c r="I115" s="3"/>
      <c r="J115" s="3">
        <f t="shared" ref="J115:O115" si="18">SUMIF(J114:J114,"&gt;0")</f>
        <v>0</v>
      </c>
      <c r="K115" s="3">
        <f t="shared" si="18"/>
        <v>0</v>
      </c>
      <c r="L115" s="3">
        <f t="shared" si="18"/>
        <v>0</v>
      </c>
      <c r="M115" s="3">
        <f t="shared" si="18"/>
        <v>0</v>
      </c>
      <c r="N115" s="3">
        <f t="shared" si="18"/>
        <v>0</v>
      </c>
      <c r="O115" s="3">
        <f t="shared" si="18"/>
        <v>0</v>
      </c>
      <c r="P115" s="3"/>
      <c r="Q115" s="3"/>
    </row>
    <row r="117" spans="1:17" x14ac:dyDescent="0.25">
      <c r="A117" s="2"/>
      <c r="B117" s="9" t="s">
        <v>250</v>
      </c>
      <c r="C117" s="9"/>
      <c r="D117" s="9"/>
      <c r="E117" s="9"/>
      <c r="F117" s="9"/>
      <c r="G117" s="9"/>
      <c r="H117" s="9"/>
      <c r="I117" s="9"/>
      <c r="J117" s="9"/>
      <c r="K117" s="9"/>
      <c r="L117" s="7"/>
      <c r="M117" s="7"/>
      <c r="N117" s="7"/>
      <c r="O117" s="7"/>
      <c r="P117" s="7"/>
      <c r="Q117" s="7"/>
    </row>
    <row r="118" spans="1:17" ht="42" x14ac:dyDescent="0.25">
      <c r="A118" s="5">
        <v>1</v>
      </c>
      <c r="B118" s="1" t="s">
        <v>251</v>
      </c>
      <c r="C118" s="1" t="s">
        <v>38</v>
      </c>
      <c r="D118" s="1" t="s">
        <v>316</v>
      </c>
      <c r="E118" s="1" t="s">
        <v>252</v>
      </c>
      <c r="F118" s="1" t="s">
        <v>48</v>
      </c>
      <c r="G118" s="1"/>
      <c r="H118" s="1" t="s">
        <v>71</v>
      </c>
      <c r="I118" s="1" t="s">
        <v>253</v>
      </c>
      <c r="J118" s="1">
        <v>7682</v>
      </c>
      <c r="K118" s="1">
        <v>37900</v>
      </c>
      <c r="L118" s="1">
        <v>2035400</v>
      </c>
      <c r="M118" s="1">
        <v>12442200</v>
      </c>
      <c r="N118" s="1">
        <v>353100</v>
      </c>
      <c r="O118" s="1">
        <v>29400</v>
      </c>
      <c r="P118" s="1"/>
      <c r="Q118" s="1"/>
    </row>
    <row r="119" spans="1:17" ht="52.5" x14ac:dyDescent="0.25">
      <c r="A119" s="5">
        <v>2</v>
      </c>
      <c r="B119" s="1" t="s">
        <v>254</v>
      </c>
      <c r="C119" s="1" t="s">
        <v>38</v>
      </c>
      <c r="D119" s="1" t="s">
        <v>317</v>
      </c>
      <c r="E119" s="1" t="s">
        <v>255</v>
      </c>
      <c r="F119" s="1" t="s">
        <v>40</v>
      </c>
      <c r="G119" s="1"/>
      <c r="H119" s="1" t="s">
        <v>81</v>
      </c>
      <c r="I119" s="1" t="s">
        <v>248</v>
      </c>
      <c r="J119" s="1">
        <v>0</v>
      </c>
      <c r="K119" s="1">
        <v>4877590</v>
      </c>
      <c r="L119" s="1">
        <v>8326500</v>
      </c>
      <c r="M119" s="1">
        <v>94000</v>
      </c>
      <c r="N119" s="1">
        <v>233900</v>
      </c>
      <c r="O119" s="1">
        <v>0</v>
      </c>
      <c r="P119" s="1"/>
      <c r="Q119" s="1"/>
    </row>
    <row r="120" spans="1:17" x14ac:dyDescent="0.25">
      <c r="A120" s="3">
        <f>COUNTIF(A118:A119,"&gt;0")</f>
        <v>2</v>
      </c>
      <c r="B120" s="3" t="s">
        <v>44</v>
      </c>
      <c r="C120" s="3"/>
      <c r="D120" s="3"/>
      <c r="E120" s="3"/>
      <c r="F120" s="3"/>
      <c r="G120" s="3"/>
      <c r="H120" s="3"/>
      <c r="I120" s="3"/>
      <c r="J120" s="3">
        <f t="shared" ref="J120:O120" si="19">SUMIF(J118:J119,"&gt;0")</f>
        <v>7682</v>
      </c>
      <c r="K120" s="3">
        <f t="shared" si="19"/>
        <v>4915490</v>
      </c>
      <c r="L120" s="3">
        <f t="shared" si="19"/>
        <v>10361900</v>
      </c>
      <c r="M120" s="3">
        <f t="shared" si="19"/>
        <v>12536200</v>
      </c>
      <c r="N120" s="3">
        <f t="shared" si="19"/>
        <v>587000</v>
      </c>
      <c r="O120" s="3">
        <f t="shared" si="19"/>
        <v>29400</v>
      </c>
      <c r="P120" s="3"/>
      <c r="Q120" s="3"/>
    </row>
    <row r="122" spans="1:17" x14ac:dyDescent="0.25">
      <c r="A122" s="2"/>
      <c r="B122" s="9" t="s">
        <v>256</v>
      </c>
      <c r="C122" s="9"/>
      <c r="D122" s="9"/>
      <c r="E122" s="9"/>
      <c r="F122" s="9"/>
      <c r="G122" s="9"/>
      <c r="H122" s="9"/>
      <c r="I122" s="9"/>
      <c r="J122" s="9"/>
      <c r="K122" s="9"/>
      <c r="L122" s="7"/>
      <c r="M122" s="7"/>
      <c r="N122" s="7"/>
      <c r="O122" s="7"/>
      <c r="P122" s="7"/>
      <c r="Q122" s="7"/>
    </row>
    <row r="123" spans="1:17" ht="42" x14ac:dyDescent="0.25">
      <c r="A123" s="5">
        <v>1</v>
      </c>
      <c r="B123" s="1" t="s">
        <v>257</v>
      </c>
      <c r="C123" s="1" t="s">
        <v>38</v>
      </c>
      <c r="D123" s="1" t="s">
        <v>289</v>
      </c>
      <c r="E123" s="1" t="s">
        <v>259</v>
      </c>
      <c r="F123" s="1" t="s">
        <v>48</v>
      </c>
      <c r="G123" s="1"/>
      <c r="H123" s="1" t="s">
        <v>49</v>
      </c>
      <c r="I123" s="1" t="s">
        <v>260</v>
      </c>
      <c r="J123" s="1">
        <v>5400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/>
      <c r="Q123" s="1"/>
    </row>
    <row r="124" spans="1:17" ht="31.5" x14ac:dyDescent="0.25">
      <c r="A124" s="5">
        <v>2</v>
      </c>
      <c r="B124" s="1" t="s">
        <v>261</v>
      </c>
      <c r="C124" s="1" t="s">
        <v>38</v>
      </c>
      <c r="D124" s="1" t="s">
        <v>319</v>
      </c>
      <c r="E124" s="1" t="s">
        <v>262</v>
      </c>
      <c r="F124" s="1" t="s">
        <v>48</v>
      </c>
      <c r="G124" s="1"/>
      <c r="H124" s="1" t="s">
        <v>49</v>
      </c>
      <c r="I124" s="1" t="s">
        <v>260</v>
      </c>
      <c r="J124" s="1">
        <v>5400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/>
      <c r="Q124" s="1" t="s">
        <v>263</v>
      </c>
    </row>
    <row r="125" spans="1:17" ht="51.75" customHeight="1" x14ac:dyDescent="0.25">
      <c r="A125" s="5">
        <v>3</v>
      </c>
      <c r="B125" s="1" t="s">
        <v>264</v>
      </c>
      <c r="C125" s="1" t="s">
        <v>38</v>
      </c>
      <c r="D125" s="1" t="s">
        <v>318</v>
      </c>
      <c r="E125" s="1" t="s">
        <v>265</v>
      </c>
      <c r="F125" s="1" t="s">
        <v>48</v>
      </c>
      <c r="G125" s="1"/>
      <c r="H125" s="1" t="s">
        <v>49</v>
      </c>
      <c r="I125" s="1" t="s">
        <v>260</v>
      </c>
      <c r="J125" s="1">
        <v>5400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 t="s">
        <v>266</v>
      </c>
      <c r="Q125" s="1" t="s">
        <v>267</v>
      </c>
    </row>
    <row r="126" spans="1:17" ht="51.75" customHeight="1" x14ac:dyDescent="0.25">
      <c r="A126" s="5">
        <v>4</v>
      </c>
      <c r="B126" s="1" t="s">
        <v>268</v>
      </c>
      <c r="C126" s="1" t="s">
        <v>38</v>
      </c>
      <c r="D126" s="1" t="s">
        <v>318</v>
      </c>
      <c r="E126" s="1" t="s">
        <v>269</v>
      </c>
      <c r="F126" s="1" t="s">
        <v>48</v>
      </c>
      <c r="G126" s="1"/>
      <c r="H126" s="1" t="s">
        <v>49</v>
      </c>
      <c r="I126" s="1" t="s">
        <v>260</v>
      </c>
      <c r="J126" s="1">
        <v>5400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 t="s">
        <v>266</v>
      </c>
      <c r="Q126" s="1" t="s">
        <v>270</v>
      </c>
    </row>
    <row r="127" spans="1:17" ht="51.75" customHeight="1" x14ac:dyDescent="0.25">
      <c r="A127" s="5">
        <v>5</v>
      </c>
      <c r="B127" s="1" t="s">
        <v>271</v>
      </c>
      <c r="C127" s="1" t="s">
        <v>38</v>
      </c>
      <c r="D127" s="1" t="s">
        <v>318</v>
      </c>
      <c r="E127" s="1" t="s">
        <v>163</v>
      </c>
      <c r="F127" s="1" t="s">
        <v>48</v>
      </c>
      <c r="G127" s="1"/>
      <c r="H127" s="1" t="s">
        <v>49</v>
      </c>
      <c r="I127" s="1" t="s">
        <v>260</v>
      </c>
      <c r="J127" s="1">
        <v>5400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 t="s">
        <v>266</v>
      </c>
      <c r="Q127" s="1" t="s">
        <v>267</v>
      </c>
    </row>
    <row r="128" spans="1:17" ht="51.75" customHeight="1" x14ac:dyDescent="0.25">
      <c r="A128" s="5">
        <v>6</v>
      </c>
      <c r="B128" s="1" t="s">
        <v>272</v>
      </c>
      <c r="C128" s="1" t="s">
        <v>38</v>
      </c>
      <c r="D128" s="1" t="s">
        <v>318</v>
      </c>
      <c r="E128" s="1" t="s">
        <v>273</v>
      </c>
      <c r="F128" s="1" t="s">
        <v>48</v>
      </c>
      <c r="G128" s="1"/>
      <c r="H128" s="1" t="s">
        <v>49</v>
      </c>
      <c r="I128" s="1" t="s">
        <v>260</v>
      </c>
      <c r="J128" s="1">
        <v>5400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/>
      <c r="Q128" s="1"/>
    </row>
    <row r="129" spans="1:17" ht="51.75" customHeight="1" x14ac:dyDescent="0.25">
      <c r="A129" s="5">
        <v>7</v>
      </c>
      <c r="B129" s="1" t="s">
        <v>274</v>
      </c>
      <c r="C129" s="1" t="s">
        <v>38</v>
      </c>
      <c r="D129" s="1" t="s">
        <v>318</v>
      </c>
      <c r="E129" s="1" t="s">
        <v>275</v>
      </c>
      <c r="F129" s="1" t="s">
        <v>48</v>
      </c>
      <c r="G129" s="1"/>
      <c r="H129" s="1" t="s">
        <v>49</v>
      </c>
      <c r="I129" s="1" t="s">
        <v>260</v>
      </c>
      <c r="J129" s="1">
        <v>5400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 t="s">
        <v>266</v>
      </c>
      <c r="Q129" s="1" t="s">
        <v>276</v>
      </c>
    </row>
    <row r="130" spans="1:17" ht="51.75" customHeight="1" x14ac:dyDescent="0.25">
      <c r="A130" s="5">
        <v>8</v>
      </c>
      <c r="B130" s="1" t="s">
        <v>277</v>
      </c>
      <c r="C130" s="1" t="s">
        <v>38</v>
      </c>
      <c r="D130" s="1" t="s">
        <v>318</v>
      </c>
      <c r="E130" s="1" t="s">
        <v>278</v>
      </c>
      <c r="F130" s="1" t="s">
        <v>48</v>
      </c>
      <c r="G130" s="1"/>
      <c r="H130" s="1" t="s">
        <v>49</v>
      </c>
      <c r="I130" s="1" t="s">
        <v>260</v>
      </c>
      <c r="J130" s="1">
        <v>5400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 t="s">
        <v>266</v>
      </c>
      <c r="Q130" s="1" t="s">
        <v>276</v>
      </c>
    </row>
    <row r="131" spans="1:17" ht="51.75" customHeight="1" x14ac:dyDescent="0.25">
      <c r="A131" s="5">
        <v>9</v>
      </c>
      <c r="B131" s="1" t="s">
        <v>279</v>
      </c>
      <c r="C131" s="1" t="s">
        <v>38</v>
      </c>
      <c r="D131" s="1" t="s">
        <v>318</v>
      </c>
      <c r="E131" s="1" t="s">
        <v>280</v>
      </c>
      <c r="F131" s="1" t="s">
        <v>48</v>
      </c>
      <c r="G131" s="1"/>
      <c r="H131" s="1" t="s">
        <v>49</v>
      </c>
      <c r="I131" s="1" t="s">
        <v>260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 t="s">
        <v>266</v>
      </c>
      <c r="Q131" s="1" t="s">
        <v>276</v>
      </c>
    </row>
    <row r="132" spans="1:17" ht="42" x14ac:dyDescent="0.25">
      <c r="A132" s="5">
        <v>10</v>
      </c>
      <c r="B132" s="1" t="s">
        <v>281</v>
      </c>
      <c r="C132" s="1" t="s">
        <v>38</v>
      </c>
      <c r="D132" s="1" t="s">
        <v>318</v>
      </c>
      <c r="E132" s="1" t="s">
        <v>282</v>
      </c>
      <c r="F132" s="1" t="s">
        <v>48</v>
      </c>
      <c r="G132" s="1"/>
      <c r="H132" s="1" t="s">
        <v>49</v>
      </c>
      <c r="I132" s="1" t="s">
        <v>260</v>
      </c>
      <c r="J132" s="1">
        <v>5400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/>
      <c r="Q132" s="1"/>
    </row>
    <row r="133" spans="1:17" ht="42" x14ac:dyDescent="0.25">
      <c r="A133" s="5">
        <v>11</v>
      </c>
      <c r="B133" s="1" t="s">
        <v>283</v>
      </c>
      <c r="C133" s="1" t="s">
        <v>38</v>
      </c>
      <c r="D133" s="1" t="s">
        <v>258</v>
      </c>
      <c r="E133" s="1" t="s">
        <v>275</v>
      </c>
      <c r="F133" s="1" t="s">
        <v>48</v>
      </c>
      <c r="G133" s="1"/>
      <c r="H133" s="1" t="s">
        <v>49</v>
      </c>
      <c r="I133" s="1" t="s">
        <v>260</v>
      </c>
      <c r="J133" s="1">
        <v>5400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/>
      <c r="Q133" s="1"/>
    </row>
    <row r="134" spans="1:17" ht="31.5" x14ac:dyDescent="0.25">
      <c r="A134" s="5">
        <v>12</v>
      </c>
      <c r="B134" s="1" t="s">
        <v>284</v>
      </c>
      <c r="C134" s="1" t="s">
        <v>38</v>
      </c>
      <c r="D134" s="1" t="s">
        <v>319</v>
      </c>
      <c r="E134" s="1" t="s">
        <v>285</v>
      </c>
      <c r="F134" s="1" t="s">
        <v>48</v>
      </c>
      <c r="G134" s="1"/>
      <c r="H134" s="1" t="s">
        <v>49</v>
      </c>
      <c r="I134" s="1" t="s">
        <v>260</v>
      </c>
      <c r="J134" s="1">
        <v>5400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/>
      <c r="Q134" s="1"/>
    </row>
    <row r="135" spans="1:17" x14ac:dyDescent="0.25">
      <c r="A135" s="3">
        <f>COUNTIF(A123:A134,"&gt;0")</f>
        <v>12</v>
      </c>
      <c r="B135" s="3" t="s">
        <v>44</v>
      </c>
      <c r="C135" s="3"/>
      <c r="D135" s="3"/>
      <c r="E135" s="3"/>
      <c r="F135" s="3"/>
      <c r="G135" s="3"/>
      <c r="H135" s="3"/>
      <c r="I135" s="3"/>
      <c r="J135" s="3">
        <f t="shared" ref="J135:O135" si="20">SUMIF(J123:J134,"&gt;0")</f>
        <v>59400</v>
      </c>
      <c r="K135" s="3">
        <f t="shared" si="20"/>
        <v>0</v>
      </c>
      <c r="L135" s="3">
        <f t="shared" si="20"/>
        <v>0</v>
      </c>
      <c r="M135" s="3">
        <f t="shared" si="20"/>
        <v>0</v>
      </c>
      <c r="N135" s="3">
        <f t="shared" si="20"/>
        <v>0</v>
      </c>
      <c r="O135" s="3">
        <f t="shared" si="20"/>
        <v>0</v>
      </c>
      <c r="P135" s="3"/>
      <c r="Q135" s="3"/>
    </row>
    <row r="138" spans="1:17" x14ac:dyDescent="0.25">
      <c r="A138" s="3">
        <f>SUMIF(B7:B137,"=Total",A7:A137)</f>
        <v>67</v>
      </c>
      <c r="B138" s="3" t="s">
        <v>286</v>
      </c>
      <c r="C138" s="3"/>
      <c r="D138" s="3"/>
      <c r="E138" s="3"/>
      <c r="F138" s="3"/>
      <c r="G138" s="3"/>
      <c r="H138" s="3"/>
      <c r="I138" s="3"/>
      <c r="J138" s="3">
        <f>SUMIF(B7:B137,"=Total",J7:J137)</f>
        <v>85412404</v>
      </c>
      <c r="K138" s="3">
        <f>SUMIF(B7:B137,"=Total",K7:K137)</f>
        <v>50570561</v>
      </c>
      <c r="L138" s="3">
        <f>SUMIF(B7:B137,"=Total",L7:L137)</f>
        <v>24277728</v>
      </c>
      <c r="M138" s="3">
        <f>SUMIF(B7:B137,"=Total",M7:M137)</f>
        <v>502682483</v>
      </c>
      <c r="N138" s="3">
        <f>SUMIF(B7:B137,"=Total",N7:N137)</f>
        <v>46277753</v>
      </c>
      <c r="O138" s="3">
        <f>SUMIF(B7:B137,"=Total",O7:O137)</f>
        <v>190694609</v>
      </c>
      <c r="P138" s="3"/>
      <c r="Q138" s="3"/>
    </row>
  </sheetData>
  <mergeCells count="23">
    <mergeCell ref="B113:Q113"/>
    <mergeCell ref="B117:Q117"/>
    <mergeCell ref="B122:Q122"/>
    <mergeCell ref="B81:Q81"/>
    <mergeCell ref="B86:Q86"/>
    <mergeCell ref="B91:Q91"/>
    <mergeCell ref="B96:Q96"/>
    <mergeCell ref="B107:Q107"/>
    <mergeCell ref="B46:Q46"/>
    <mergeCell ref="B50:Q50"/>
    <mergeCell ref="B54:Q54"/>
    <mergeCell ref="B62:Q62"/>
    <mergeCell ref="B66:Q66"/>
    <mergeCell ref="B24:Q24"/>
    <mergeCell ref="B28:Q28"/>
    <mergeCell ref="B33:Q33"/>
    <mergeCell ref="B38:Q38"/>
    <mergeCell ref="B42:Q42"/>
    <mergeCell ref="A1:Q1"/>
    <mergeCell ref="A3:Q3"/>
    <mergeCell ref="B7:Q7"/>
    <mergeCell ref="B11:Q11"/>
    <mergeCell ref="B19:Q19"/>
  </mergeCells>
  <pageMargins left="3.937007874015748E-2" right="3.937007874015748E-2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2024-12-18T12:13:51Z</dcterms:modified>
</cp:coreProperties>
</file>