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BEF0375-8425-4D9E-BE26-BA59AF468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8" i="1"/>
  <c r="I37" i="1"/>
  <c r="H37" i="1"/>
  <c r="I32" i="1"/>
  <c r="H32" i="1"/>
  <c r="E43" i="1" l="1"/>
  <c r="L43" i="1"/>
  <c r="O9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8" i="1"/>
  <c r="M43" i="1" l="1"/>
  <c r="I10" i="1"/>
  <c r="H10" i="1"/>
  <c r="H28" i="1" l="1"/>
  <c r="J43" i="1"/>
  <c r="O43" i="1"/>
  <c r="N43" i="1"/>
  <c r="P43" i="1" s="1"/>
  <c r="K43" i="1"/>
  <c r="H43" i="1"/>
  <c r="G43" i="1"/>
  <c r="F43" i="1"/>
  <c r="D43" i="1"/>
  <c r="C43" i="1"/>
  <c r="I43" i="1" l="1"/>
</calcChain>
</file>

<file path=xl/sharedStrings.xml><?xml version="1.0" encoding="utf-8"?>
<sst xmlns="http://schemas.openxmlformats.org/spreadsheetml/2006/main" count="60" uniqueCount="51">
  <si>
    <t>Balanţa patrimoniului public al unităţilor administrativ-teritoriale ale Republicii Moldova, conform situaţiei de la 1 ianuarie comparativ cu aceiaşi perioadă a anului precedent</t>
  </si>
  <si>
    <t>2026-01-01</t>
  </si>
  <si>
    <t>2025-01-01</t>
  </si>
  <si>
    <t>Nr.</t>
  </si>
  <si>
    <t>Denumirea unităţii administrativ-teritorială</t>
  </si>
  <si>
    <t>Autorități publice locale/ Instituţii publice locale/ Instituți medico-sanitare publice</t>
  </si>
  <si>
    <t>Agenţi economici administraţi de unităţile administrativ- teritoriale</t>
  </si>
  <si>
    <t>Numărul</t>
  </si>
  <si>
    <t>Creşt. / descreş</t>
  </si>
  <si>
    <t>Valoarea patrimoniului public de stat, mii lei</t>
  </si>
  <si>
    <t>Ritmul creşterii/ descreş., %</t>
  </si>
  <si>
    <t>Valoarea patrimoniului public de stat, conform capitalului propriu, mii lei</t>
  </si>
  <si>
    <t>Consiliul Raional Cahul</t>
  </si>
  <si>
    <t>Consiliul raional Anenii Noi</t>
  </si>
  <si>
    <t>Consiliul raional Basarabeasca</t>
  </si>
  <si>
    <t>Consiliul raional Briceni</t>
  </si>
  <si>
    <t>Consiliul raional Calarasi</t>
  </si>
  <si>
    <t>Consiliul raional Cantemir</t>
  </si>
  <si>
    <t>Consiliul raional Causeni</t>
  </si>
  <si>
    <t>Consiliul raional Cimislia</t>
  </si>
  <si>
    <t>Consiliul raional Criuleni</t>
  </si>
  <si>
    <t>Consiliul raional Donduseni</t>
  </si>
  <si>
    <t>Consiliul raional Drochia</t>
  </si>
  <si>
    <t>Consiliul raional Dubasari</t>
  </si>
  <si>
    <t>Consiliul raional Edinet</t>
  </si>
  <si>
    <t>Consiliul raional Falesti</t>
  </si>
  <si>
    <t>Consiliul raional Floresti</t>
  </si>
  <si>
    <t>Consiliul raional Glodeni</t>
  </si>
  <si>
    <t>Consiliul raional Hincesti</t>
  </si>
  <si>
    <t>Consiliul raional Ialoveni</t>
  </si>
  <si>
    <t>Consiliul raional Leova</t>
  </si>
  <si>
    <t>Consiliul raional Nisporeni</t>
  </si>
  <si>
    <t>Consiliul raional Ocnita</t>
  </si>
  <si>
    <t>Consiliul raional Orhei</t>
  </si>
  <si>
    <t>Consiliul raional Rezina</t>
  </si>
  <si>
    <t>Consiliul raional Riscani</t>
  </si>
  <si>
    <t>Consiliul raional Singerei</t>
  </si>
  <si>
    <t>Consiliul raional Soldanesti</t>
  </si>
  <si>
    <t>Consiliul raional Soroca</t>
  </si>
  <si>
    <t>Consiliul raional Stefan Voda</t>
  </si>
  <si>
    <t xml:space="preserve">Consiliul raional Straseni </t>
  </si>
  <si>
    <t>Consiliul raional Taraclia</t>
  </si>
  <si>
    <t>Consiliul raional Telenesti</t>
  </si>
  <si>
    <t>Consiliul raional Ungheni</t>
  </si>
  <si>
    <t>Primaria mun. Chisinau</t>
  </si>
  <si>
    <t>Primaria mun.Balti</t>
  </si>
  <si>
    <t>UTA Gagauzia</t>
  </si>
  <si>
    <t>Total</t>
  </si>
  <si>
    <t>(mii lei)</t>
  </si>
  <si>
    <t>Anexa nr. 4</t>
  </si>
  <si>
    <t>Creşterea / descreşterea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</si>
</sst>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Times New Roman"/>
      <family val="2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0" xfId="0" applyFont="1" applyFill="1"/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2" fontId="6" fillId="2" borderId="4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2" fontId="6" fillId="2" borderId="7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164" fontId="6" fillId="2" borderId="9" xfId="0" applyNumberFormat="1" applyFont="1" applyFill="1" applyBorder="1" applyAlignment="1">
      <alignment vertical="center" wrapText="1"/>
    </xf>
    <xf numFmtId="2" fontId="6" fillId="2" borderId="10" xfId="0" applyNumberFormat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120" zoomScaleNormal="120" workbookViewId="0">
      <selection activeCell="T11" sqref="T11"/>
    </sheetView>
  </sheetViews>
  <sheetFormatPr defaultRowHeight="15" x14ac:dyDescent="0.25"/>
  <cols>
    <col min="1" max="1" width="3" style="1" customWidth="1"/>
    <col min="2" max="2" width="21.7109375" style="1" customWidth="1"/>
    <col min="3" max="3" width="7.28515625" style="4" customWidth="1"/>
    <col min="4" max="4" width="7.85546875" style="1" customWidth="1"/>
    <col min="5" max="5" width="5.28515625" style="1" customWidth="1"/>
    <col min="6" max="6" width="11.28515625" style="5" customWidth="1"/>
    <col min="7" max="7" width="10.7109375" style="5" customWidth="1"/>
    <col min="8" max="8" width="11.42578125" style="5" bestFit="1" customWidth="1"/>
    <col min="9" max="9" width="8.85546875" style="1" customWidth="1"/>
    <col min="10" max="10" width="7.7109375" style="1" customWidth="1"/>
    <col min="11" max="11" width="7.28515625" style="1" customWidth="1"/>
    <col min="12" max="12" width="5.7109375" style="1" customWidth="1"/>
    <col min="13" max="13" width="9.5703125" style="5" customWidth="1"/>
    <col min="14" max="14" width="10.140625" style="5" bestFit="1" customWidth="1"/>
    <col min="15" max="15" width="9.42578125" style="5" bestFit="1" customWidth="1"/>
    <col min="16" max="16" width="7.28515625" style="1" customWidth="1"/>
    <col min="17" max="16384" width="9.140625" style="1"/>
  </cols>
  <sheetData>
    <row r="1" spans="1:16" x14ac:dyDescent="0.25">
      <c r="O1" s="29" t="s">
        <v>49</v>
      </c>
      <c r="P1" s="29"/>
    </row>
    <row r="2" spans="1:16" ht="26.25" customHeight="1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"/>
    </row>
    <row r="3" spans="1:16" ht="10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"/>
      <c r="P3" s="15" t="s">
        <v>48</v>
      </c>
    </row>
    <row r="4" spans="1:16" x14ac:dyDescent="0.25">
      <c r="A4" s="31" t="s">
        <v>3</v>
      </c>
      <c r="B4" s="33" t="s">
        <v>4</v>
      </c>
      <c r="C4" s="31" t="s">
        <v>5</v>
      </c>
      <c r="D4" s="31"/>
      <c r="E4" s="31"/>
      <c r="F4" s="31"/>
      <c r="G4" s="31"/>
      <c r="H4" s="31"/>
      <c r="I4" s="31"/>
      <c r="J4" s="31" t="s">
        <v>6</v>
      </c>
      <c r="K4" s="31"/>
      <c r="L4" s="31"/>
      <c r="M4" s="31"/>
      <c r="N4" s="31"/>
      <c r="O4" s="31"/>
      <c r="P4" s="31"/>
    </row>
    <row r="5" spans="1:16" ht="12" customHeight="1" x14ac:dyDescent="0.25">
      <c r="A5" s="31"/>
      <c r="B5" s="33"/>
      <c r="C5" s="31" t="s">
        <v>7</v>
      </c>
      <c r="D5" s="31"/>
      <c r="E5" s="31" t="s">
        <v>8</v>
      </c>
      <c r="F5" s="32" t="s">
        <v>9</v>
      </c>
      <c r="G5" s="32"/>
      <c r="H5" s="32" t="s">
        <v>50</v>
      </c>
      <c r="I5" s="31" t="s">
        <v>10</v>
      </c>
      <c r="J5" s="31" t="s">
        <v>7</v>
      </c>
      <c r="K5" s="31"/>
      <c r="L5" s="31" t="s">
        <v>8</v>
      </c>
      <c r="M5" s="32" t="s">
        <v>11</v>
      </c>
      <c r="N5" s="32"/>
      <c r="O5" s="32" t="s">
        <v>50</v>
      </c>
      <c r="P5" s="31" t="s">
        <v>10</v>
      </c>
    </row>
    <row r="6" spans="1:16" ht="23.25" customHeight="1" x14ac:dyDescent="0.25">
      <c r="A6" s="31"/>
      <c r="B6" s="33"/>
      <c r="C6" s="31"/>
      <c r="D6" s="31"/>
      <c r="E6" s="31"/>
      <c r="F6" s="32"/>
      <c r="G6" s="32"/>
      <c r="H6" s="32"/>
      <c r="I6" s="31"/>
      <c r="J6" s="31"/>
      <c r="K6" s="31"/>
      <c r="L6" s="31"/>
      <c r="M6" s="32"/>
      <c r="N6" s="32"/>
      <c r="O6" s="32"/>
      <c r="P6" s="31"/>
    </row>
    <row r="7" spans="1:16" ht="15" customHeight="1" x14ac:dyDescent="0.25">
      <c r="A7" s="31"/>
      <c r="B7" s="33"/>
      <c r="C7" s="20">
        <v>46023</v>
      </c>
      <c r="D7" s="21" t="s">
        <v>2</v>
      </c>
      <c r="E7" s="31"/>
      <c r="F7" s="22" t="s">
        <v>1</v>
      </c>
      <c r="G7" s="22" t="s">
        <v>2</v>
      </c>
      <c r="H7" s="32"/>
      <c r="I7" s="31"/>
      <c r="J7" s="21" t="s">
        <v>1</v>
      </c>
      <c r="K7" s="21" t="s">
        <v>2</v>
      </c>
      <c r="L7" s="31"/>
      <c r="M7" s="22" t="s">
        <v>1</v>
      </c>
      <c r="N7" s="22" t="s">
        <v>2</v>
      </c>
      <c r="O7" s="32"/>
      <c r="P7" s="31"/>
    </row>
    <row r="8" spans="1:16" ht="12.75" customHeight="1" x14ac:dyDescent="0.25">
      <c r="A8" s="16">
        <v>1</v>
      </c>
      <c r="B8" s="34" t="s">
        <v>12</v>
      </c>
      <c r="C8" s="41">
        <v>81</v>
      </c>
      <c r="D8" s="17">
        <v>81</v>
      </c>
      <c r="E8" s="17">
        <f>C8-D8</f>
        <v>0</v>
      </c>
      <c r="F8" s="18">
        <v>2710338</v>
      </c>
      <c r="G8" s="18">
        <v>2483464.1</v>
      </c>
      <c r="H8" s="18">
        <v>226873.9</v>
      </c>
      <c r="I8" s="42">
        <v>9.14</v>
      </c>
      <c r="J8" s="37">
        <v>25</v>
      </c>
      <c r="K8" s="17">
        <v>24</v>
      </c>
      <c r="L8" s="17">
        <f>J8-K8</f>
        <v>1</v>
      </c>
      <c r="M8" s="18">
        <v>16972.099999999999</v>
      </c>
      <c r="N8" s="18">
        <v>16784.7</v>
      </c>
      <c r="O8" s="18">
        <f>M8-N8</f>
        <v>187.39999999999782</v>
      </c>
      <c r="P8" s="19">
        <f>(M8-N8)/N8*100</f>
        <v>1.1164929965980792</v>
      </c>
    </row>
    <row r="9" spans="1:16" ht="12.75" customHeight="1" x14ac:dyDescent="0.25">
      <c r="A9" s="7">
        <v>2</v>
      </c>
      <c r="B9" s="35" t="s">
        <v>13</v>
      </c>
      <c r="C9" s="43">
        <v>74</v>
      </c>
      <c r="D9" s="8">
        <v>74</v>
      </c>
      <c r="E9" s="8">
        <f t="shared" ref="E9:E42" si="0">C9-D9</f>
        <v>0</v>
      </c>
      <c r="F9" s="9">
        <v>1266910.6000000001</v>
      </c>
      <c r="G9" s="9">
        <v>1110263.8999999999</v>
      </c>
      <c r="H9" s="9">
        <v>156646.70000000001</v>
      </c>
      <c r="I9" s="44">
        <v>14.11</v>
      </c>
      <c r="J9" s="38">
        <v>27</v>
      </c>
      <c r="K9" s="8">
        <v>27</v>
      </c>
      <c r="L9" s="8">
        <f t="shared" ref="L9:L42" si="1">J9-K9</f>
        <v>0</v>
      </c>
      <c r="M9" s="9">
        <v>72887.199999999997</v>
      </c>
      <c r="N9" s="9">
        <v>46205.7</v>
      </c>
      <c r="O9" s="9">
        <f>M9-N9</f>
        <v>26681.5</v>
      </c>
      <c r="P9" s="10">
        <f t="shared" ref="P9:P42" si="2">(M9-N9)/N9*100</f>
        <v>57.745040114098479</v>
      </c>
    </row>
    <row r="10" spans="1:16" ht="12.75" customHeight="1" x14ac:dyDescent="0.25">
      <c r="A10" s="7">
        <v>3</v>
      </c>
      <c r="B10" s="35" t="s">
        <v>14</v>
      </c>
      <c r="C10" s="43">
        <v>22</v>
      </c>
      <c r="D10" s="8">
        <v>22</v>
      </c>
      <c r="E10" s="8">
        <f t="shared" si="0"/>
        <v>0</v>
      </c>
      <c r="F10" s="9">
        <v>537481.20000000007</v>
      </c>
      <c r="G10" s="9">
        <v>284011.5</v>
      </c>
      <c r="H10" s="9">
        <f>F10-G10</f>
        <v>253469.70000000007</v>
      </c>
      <c r="I10" s="45">
        <f>(F10-G10)/G10*100</f>
        <v>89.246280520331069</v>
      </c>
      <c r="J10" s="38">
        <v>7</v>
      </c>
      <c r="K10" s="8">
        <v>7</v>
      </c>
      <c r="L10" s="8">
        <f t="shared" si="1"/>
        <v>0</v>
      </c>
      <c r="M10" s="9">
        <v>374.4</v>
      </c>
      <c r="N10" s="9">
        <v>374.4</v>
      </c>
      <c r="O10" s="9">
        <f t="shared" ref="O10:O42" si="3">M10-N10</f>
        <v>0</v>
      </c>
      <c r="P10" s="10">
        <f t="shared" si="2"/>
        <v>0</v>
      </c>
    </row>
    <row r="11" spans="1:16" ht="12.75" customHeight="1" x14ac:dyDescent="0.25">
      <c r="A11" s="7">
        <v>4</v>
      </c>
      <c r="B11" s="35" t="s">
        <v>15</v>
      </c>
      <c r="C11" s="43">
        <v>36</v>
      </c>
      <c r="D11" s="8">
        <v>36</v>
      </c>
      <c r="E11" s="8">
        <f t="shared" si="0"/>
        <v>0</v>
      </c>
      <c r="F11" s="9">
        <v>823889.5</v>
      </c>
      <c r="G11" s="9">
        <v>737510.40000000002</v>
      </c>
      <c r="H11" s="9">
        <v>86379.1</v>
      </c>
      <c r="I11" s="44">
        <v>11.71</v>
      </c>
      <c r="J11" s="38">
        <v>13</v>
      </c>
      <c r="K11" s="8">
        <v>13</v>
      </c>
      <c r="L11" s="8">
        <f t="shared" si="1"/>
        <v>0</v>
      </c>
      <c r="M11" s="9">
        <v>18391</v>
      </c>
      <c r="N11" s="9">
        <v>15715.4</v>
      </c>
      <c r="O11" s="9">
        <f t="shared" si="3"/>
        <v>2675.6000000000004</v>
      </c>
      <c r="P11" s="10">
        <f t="shared" si="2"/>
        <v>17.025338203291042</v>
      </c>
    </row>
    <row r="12" spans="1:16" ht="12.75" customHeight="1" x14ac:dyDescent="0.25">
      <c r="A12" s="7">
        <v>5</v>
      </c>
      <c r="B12" s="35" t="s">
        <v>16</v>
      </c>
      <c r="C12" s="43">
        <v>59</v>
      </c>
      <c r="D12" s="8">
        <v>60</v>
      </c>
      <c r="E12" s="8">
        <f t="shared" si="0"/>
        <v>-1</v>
      </c>
      <c r="F12" s="9">
        <v>1037466.4</v>
      </c>
      <c r="G12" s="9">
        <v>925974</v>
      </c>
      <c r="H12" s="9">
        <v>111492.4</v>
      </c>
      <c r="I12" s="44">
        <v>12.04</v>
      </c>
      <c r="J12" s="38">
        <v>14</v>
      </c>
      <c r="K12" s="8">
        <v>14</v>
      </c>
      <c r="L12" s="8">
        <f t="shared" si="1"/>
        <v>0</v>
      </c>
      <c r="M12" s="9">
        <v>84782.7</v>
      </c>
      <c r="N12" s="9">
        <v>84097.1</v>
      </c>
      <c r="O12" s="9">
        <f t="shared" si="3"/>
        <v>685.59999999999127</v>
      </c>
      <c r="P12" s="10">
        <f t="shared" si="2"/>
        <v>0.81524808822181893</v>
      </c>
    </row>
    <row r="13" spans="1:16" ht="12.75" customHeight="1" x14ac:dyDescent="0.25">
      <c r="A13" s="7">
        <v>6</v>
      </c>
      <c r="B13" s="35" t="s">
        <v>17</v>
      </c>
      <c r="C13" s="43">
        <v>64</v>
      </c>
      <c r="D13" s="8">
        <v>64</v>
      </c>
      <c r="E13" s="8">
        <f t="shared" si="0"/>
        <v>0</v>
      </c>
      <c r="F13" s="9">
        <v>1165087</v>
      </c>
      <c r="G13" s="9">
        <v>798961</v>
      </c>
      <c r="H13" s="9">
        <v>366126</v>
      </c>
      <c r="I13" s="44">
        <v>45.83</v>
      </c>
      <c r="J13" s="38">
        <v>19</v>
      </c>
      <c r="K13" s="8">
        <v>19</v>
      </c>
      <c r="L13" s="8">
        <f t="shared" si="1"/>
        <v>0</v>
      </c>
      <c r="M13" s="9">
        <v>8460.2000000000007</v>
      </c>
      <c r="N13" s="9">
        <v>7559.3</v>
      </c>
      <c r="O13" s="9">
        <f t="shared" si="3"/>
        <v>900.90000000000055</v>
      </c>
      <c r="P13" s="10">
        <f t="shared" si="2"/>
        <v>11.917770163904072</v>
      </c>
    </row>
    <row r="14" spans="1:16" ht="12.75" customHeight="1" x14ac:dyDescent="0.25">
      <c r="A14" s="7">
        <v>7</v>
      </c>
      <c r="B14" s="35" t="s">
        <v>18</v>
      </c>
      <c r="C14" s="43">
        <v>70</v>
      </c>
      <c r="D14" s="8">
        <v>72</v>
      </c>
      <c r="E14" s="8">
        <f t="shared" si="0"/>
        <v>-2</v>
      </c>
      <c r="F14" s="9">
        <v>2318865.1</v>
      </c>
      <c r="G14" s="9">
        <v>1582020.9</v>
      </c>
      <c r="H14" s="9">
        <v>736844.2</v>
      </c>
      <c r="I14" s="44">
        <v>46.58</v>
      </c>
      <c r="J14" s="38">
        <v>6</v>
      </c>
      <c r="K14" s="8">
        <v>6</v>
      </c>
      <c r="L14" s="8">
        <f t="shared" si="1"/>
        <v>0</v>
      </c>
      <c r="M14" s="9">
        <v>4047</v>
      </c>
      <c r="N14" s="9">
        <v>5219.7</v>
      </c>
      <c r="O14" s="9">
        <f t="shared" si="3"/>
        <v>-1172.6999999999998</v>
      </c>
      <c r="P14" s="10">
        <f t="shared" si="2"/>
        <v>-22.466808437266504</v>
      </c>
    </row>
    <row r="15" spans="1:16" ht="12.75" customHeight="1" x14ac:dyDescent="0.25">
      <c r="A15" s="7">
        <v>8</v>
      </c>
      <c r="B15" s="35" t="s">
        <v>19</v>
      </c>
      <c r="C15" s="43">
        <v>52</v>
      </c>
      <c r="D15" s="8">
        <v>52</v>
      </c>
      <c r="E15" s="8">
        <f t="shared" si="0"/>
        <v>0</v>
      </c>
      <c r="F15" s="9">
        <v>963614.7</v>
      </c>
      <c r="G15" s="9">
        <v>1018194.9</v>
      </c>
      <c r="H15" s="9">
        <v>-54580.2</v>
      </c>
      <c r="I15" s="44">
        <v>-5.36</v>
      </c>
      <c r="J15" s="38">
        <v>9</v>
      </c>
      <c r="K15" s="8">
        <v>9</v>
      </c>
      <c r="L15" s="8">
        <f t="shared" si="1"/>
        <v>0</v>
      </c>
      <c r="M15" s="9">
        <v>110805</v>
      </c>
      <c r="N15" s="9">
        <v>109643.8</v>
      </c>
      <c r="O15" s="9">
        <f t="shared" si="3"/>
        <v>1161.1999999999971</v>
      </c>
      <c r="P15" s="10">
        <f t="shared" si="2"/>
        <v>1.0590658112907407</v>
      </c>
    </row>
    <row r="16" spans="1:16" ht="12.75" customHeight="1" x14ac:dyDescent="0.25">
      <c r="A16" s="7">
        <v>9</v>
      </c>
      <c r="B16" s="35" t="s">
        <v>20</v>
      </c>
      <c r="C16" s="43">
        <v>64</v>
      </c>
      <c r="D16" s="8">
        <v>64</v>
      </c>
      <c r="E16" s="8">
        <f t="shared" si="0"/>
        <v>0</v>
      </c>
      <c r="F16" s="9">
        <v>1214248.8999999999</v>
      </c>
      <c r="G16" s="9">
        <v>1129959.8999999999</v>
      </c>
      <c r="H16" s="9">
        <v>84289</v>
      </c>
      <c r="I16" s="44">
        <v>7.46</v>
      </c>
      <c r="J16" s="38">
        <v>31</v>
      </c>
      <c r="K16" s="8">
        <v>32</v>
      </c>
      <c r="L16" s="8">
        <f t="shared" si="1"/>
        <v>-1</v>
      </c>
      <c r="M16" s="9">
        <v>93244</v>
      </c>
      <c r="N16" s="9">
        <v>96803.4</v>
      </c>
      <c r="O16" s="9">
        <f t="shared" si="3"/>
        <v>-3559.3999999999942</v>
      </c>
      <c r="P16" s="10">
        <f t="shared" si="2"/>
        <v>-3.676936967089993</v>
      </c>
    </row>
    <row r="17" spans="1:16" ht="12.75" customHeight="1" x14ac:dyDescent="0.25">
      <c r="A17" s="7">
        <v>10</v>
      </c>
      <c r="B17" s="35" t="s">
        <v>21</v>
      </c>
      <c r="C17" s="43">
        <v>41</v>
      </c>
      <c r="D17" s="8">
        <v>41</v>
      </c>
      <c r="E17" s="8">
        <f t="shared" si="0"/>
        <v>0</v>
      </c>
      <c r="F17" s="9">
        <v>1202499.5</v>
      </c>
      <c r="G17" s="9">
        <v>846077.2</v>
      </c>
      <c r="H17" s="9">
        <v>356422.3</v>
      </c>
      <c r="I17" s="44">
        <v>42.13</v>
      </c>
      <c r="J17" s="38">
        <v>17</v>
      </c>
      <c r="K17" s="8">
        <v>17</v>
      </c>
      <c r="L17" s="8">
        <f t="shared" si="1"/>
        <v>0</v>
      </c>
      <c r="M17" s="9">
        <v>35823.1</v>
      </c>
      <c r="N17" s="9">
        <v>34107</v>
      </c>
      <c r="O17" s="9">
        <f t="shared" si="3"/>
        <v>1716.0999999999985</v>
      </c>
      <c r="P17" s="10">
        <f t="shared" si="2"/>
        <v>5.0315184566218036</v>
      </c>
    </row>
    <row r="18" spans="1:16" ht="12.75" customHeight="1" x14ac:dyDescent="0.25">
      <c r="A18" s="7">
        <v>11</v>
      </c>
      <c r="B18" s="35" t="s">
        <v>22</v>
      </c>
      <c r="C18" s="43">
        <v>78</v>
      </c>
      <c r="D18" s="8">
        <v>78</v>
      </c>
      <c r="E18" s="8">
        <f t="shared" si="0"/>
        <v>0</v>
      </c>
      <c r="F18" s="9">
        <v>952405.8</v>
      </c>
      <c r="G18" s="9">
        <v>898915.4</v>
      </c>
      <c r="H18" s="9">
        <v>53490.400000000001</v>
      </c>
      <c r="I18" s="44">
        <v>5.95</v>
      </c>
      <c r="J18" s="38">
        <v>13</v>
      </c>
      <c r="K18" s="8">
        <v>13</v>
      </c>
      <c r="L18" s="8">
        <f t="shared" si="1"/>
        <v>0</v>
      </c>
      <c r="M18" s="9">
        <v>341252.1</v>
      </c>
      <c r="N18" s="9">
        <v>484140.4</v>
      </c>
      <c r="O18" s="9">
        <f t="shared" si="3"/>
        <v>-142888.30000000005</v>
      </c>
      <c r="P18" s="10">
        <f t="shared" si="2"/>
        <v>-29.513814587669206</v>
      </c>
    </row>
    <row r="19" spans="1:16" ht="12.75" customHeight="1" x14ac:dyDescent="0.25">
      <c r="A19" s="7">
        <v>12</v>
      </c>
      <c r="B19" s="35" t="s">
        <v>23</v>
      </c>
      <c r="C19" s="43">
        <v>25</v>
      </c>
      <c r="D19" s="8">
        <v>25</v>
      </c>
      <c r="E19" s="8">
        <f t="shared" si="0"/>
        <v>0</v>
      </c>
      <c r="F19" s="9">
        <v>800146.3</v>
      </c>
      <c r="G19" s="9">
        <v>799191.8</v>
      </c>
      <c r="H19" s="9">
        <v>954.5</v>
      </c>
      <c r="I19" s="44">
        <v>0.12</v>
      </c>
      <c r="J19" s="38">
        <v>13</v>
      </c>
      <c r="K19" s="8">
        <v>13</v>
      </c>
      <c r="L19" s="8">
        <f t="shared" si="1"/>
        <v>0</v>
      </c>
      <c r="M19" s="9">
        <v>13148.7</v>
      </c>
      <c r="N19" s="9">
        <v>13030.5</v>
      </c>
      <c r="O19" s="9">
        <f t="shared" si="3"/>
        <v>118.20000000000073</v>
      </c>
      <c r="P19" s="10">
        <f t="shared" si="2"/>
        <v>0.90710256705422454</v>
      </c>
    </row>
    <row r="20" spans="1:16" ht="12.75" customHeight="1" x14ac:dyDescent="0.25">
      <c r="A20" s="7">
        <v>13</v>
      </c>
      <c r="B20" s="35" t="s">
        <v>24</v>
      </c>
      <c r="C20" s="43">
        <v>66</v>
      </c>
      <c r="D20" s="8">
        <v>66</v>
      </c>
      <c r="E20" s="8">
        <f t="shared" si="0"/>
        <v>0</v>
      </c>
      <c r="F20" s="9">
        <v>1471275.3</v>
      </c>
      <c r="G20" s="9">
        <v>1254757.5</v>
      </c>
      <c r="H20" s="9">
        <v>216517.8</v>
      </c>
      <c r="I20" s="44">
        <v>17.260000000000002</v>
      </c>
      <c r="J20" s="38">
        <v>16</v>
      </c>
      <c r="K20" s="8">
        <v>16</v>
      </c>
      <c r="L20" s="8">
        <f t="shared" si="1"/>
        <v>0</v>
      </c>
      <c r="M20" s="9">
        <v>68313.899999999994</v>
      </c>
      <c r="N20" s="9">
        <v>95361.600000000006</v>
      </c>
      <c r="O20" s="9">
        <f t="shared" si="3"/>
        <v>-27047.700000000012</v>
      </c>
      <c r="P20" s="10">
        <f t="shared" si="2"/>
        <v>-28.363303468062629</v>
      </c>
    </row>
    <row r="21" spans="1:16" ht="12.75" customHeight="1" x14ac:dyDescent="0.25">
      <c r="A21" s="7">
        <v>14</v>
      </c>
      <c r="B21" s="35" t="s">
        <v>25</v>
      </c>
      <c r="C21" s="43">
        <v>75</v>
      </c>
      <c r="D21" s="8">
        <v>77</v>
      </c>
      <c r="E21" s="8">
        <f t="shared" si="0"/>
        <v>-2</v>
      </c>
      <c r="F21" s="9">
        <v>1175792.1000000001</v>
      </c>
      <c r="G21" s="9">
        <v>1132446.3999999999</v>
      </c>
      <c r="H21" s="9">
        <v>43345.7</v>
      </c>
      <c r="I21" s="44">
        <v>3.83</v>
      </c>
      <c r="J21" s="38">
        <v>30</v>
      </c>
      <c r="K21" s="8">
        <v>30</v>
      </c>
      <c r="L21" s="8">
        <f t="shared" si="1"/>
        <v>0</v>
      </c>
      <c r="M21" s="9">
        <v>22085.5</v>
      </c>
      <c r="N21" s="9">
        <v>20946.599999999999</v>
      </c>
      <c r="O21" s="9">
        <f t="shared" si="3"/>
        <v>1138.9000000000015</v>
      </c>
      <c r="P21" s="10">
        <f t="shared" si="2"/>
        <v>5.4371592525756043</v>
      </c>
    </row>
    <row r="22" spans="1:16" ht="12.75" customHeight="1" x14ac:dyDescent="0.25">
      <c r="A22" s="7">
        <v>15</v>
      </c>
      <c r="B22" s="35" t="s">
        <v>26</v>
      </c>
      <c r="C22" s="43">
        <v>76</v>
      </c>
      <c r="D22" s="8">
        <v>76</v>
      </c>
      <c r="E22" s="8">
        <f t="shared" si="0"/>
        <v>0</v>
      </c>
      <c r="F22" s="9">
        <v>1339804.3</v>
      </c>
      <c r="G22" s="9">
        <v>1226660.1000000001</v>
      </c>
      <c r="H22" s="9">
        <v>113144.2</v>
      </c>
      <c r="I22" s="44">
        <v>9.2200000000000006</v>
      </c>
      <c r="J22" s="38">
        <v>17</v>
      </c>
      <c r="K22" s="8">
        <v>17</v>
      </c>
      <c r="L22" s="8">
        <f t="shared" si="1"/>
        <v>0</v>
      </c>
      <c r="M22" s="9">
        <v>29828.3</v>
      </c>
      <c r="N22" s="9">
        <v>37569.799999999996</v>
      </c>
      <c r="O22" s="9">
        <f t="shared" si="3"/>
        <v>-7741.4999999999964</v>
      </c>
      <c r="P22" s="10">
        <f t="shared" si="2"/>
        <v>-20.605646024200279</v>
      </c>
    </row>
    <row r="23" spans="1:16" ht="12.75" customHeight="1" x14ac:dyDescent="0.25">
      <c r="A23" s="7">
        <v>16</v>
      </c>
      <c r="B23" s="35" t="s">
        <v>27</v>
      </c>
      <c r="C23" s="43">
        <v>56</v>
      </c>
      <c r="D23" s="8">
        <v>57</v>
      </c>
      <c r="E23" s="8">
        <f t="shared" si="0"/>
        <v>-1</v>
      </c>
      <c r="F23" s="9">
        <v>4241528.2</v>
      </c>
      <c r="G23" s="9">
        <v>4126369</v>
      </c>
      <c r="H23" s="9">
        <v>115159.2</v>
      </c>
      <c r="I23" s="44">
        <v>2.79</v>
      </c>
      <c r="J23" s="38">
        <v>14</v>
      </c>
      <c r="K23" s="8">
        <v>16</v>
      </c>
      <c r="L23" s="8">
        <f t="shared" si="1"/>
        <v>-2</v>
      </c>
      <c r="M23" s="9">
        <v>100147.6</v>
      </c>
      <c r="N23" s="9">
        <v>109617.4</v>
      </c>
      <c r="O23" s="9">
        <f t="shared" si="3"/>
        <v>-9469.7999999999884</v>
      </c>
      <c r="P23" s="10">
        <f t="shared" si="2"/>
        <v>-8.6389569539142403</v>
      </c>
    </row>
    <row r="24" spans="1:16" ht="12.75" customHeight="1" x14ac:dyDescent="0.25">
      <c r="A24" s="7">
        <v>17</v>
      </c>
      <c r="B24" s="35" t="s">
        <v>28</v>
      </c>
      <c r="C24" s="43">
        <v>99</v>
      </c>
      <c r="D24" s="8">
        <v>99</v>
      </c>
      <c r="E24" s="8">
        <f t="shared" si="0"/>
        <v>0</v>
      </c>
      <c r="F24" s="9">
        <v>2381606</v>
      </c>
      <c r="G24" s="9">
        <v>2154616.4</v>
      </c>
      <c r="H24" s="9">
        <v>226989.6</v>
      </c>
      <c r="I24" s="44">
        <v>10.54</v>
      </c>
      <c r="J24" s="38">
        <v>16</v>
      </c>
      <c r="K24" s="8">
        <v>15</v>
      </c>
      <c r="L24" s="8">
        <f t="shared" si="1"/>
        <v>1</v>
      </c>
      <c r="M24" s="9">
        <v>47468.3</v>
      </c>
      <c r="N24" s="9">
        <v>47303.6</v>
      </c>
      <c r="O24" s="9">
        <f t="shared" si="3"/>
        <v>164.70000000000437</v>
      </c>
      <c r="P24" s="10">
        <f t="shared" si="2"/>
        <v>0.34817646014257769</v>
      </c>
    </row>
    <row r="25" spans="1:16" ht="12.75" customHeight="1" x14ac:dyDescent="0.25">
      <c r="A25" s="7">
        <v>18</v>
      </c>
      <c r="B25" s="35" t="s">
        <v>29</v>
      </c>
      <c r="C25" s="43">
        <v>75</v>
      </c>
      <c r="D25" s="8">
        <v>75</v>
      </c>
      <c r="E25" s="8">
        <f t="shared" si="0"/>
        <v>0</v>
      </c>
      <c r="F25" s="9">
        <v>1769946.5</v>
      </c>
      <c r="G25" s="9">
        <v>1403711.7</v>
      </c>
      <c r="H25" s="9">
        <v>366234.8</v>
      </c>
      <c r="I25" s="44">
        <v>26.09</v>
      </c>
      <c r="J25" s="38">
        <v>18</v>
      </c>
      <c r="K25" s="8">
        <v>19</v>
      </c>
      <c r="L25" s="8">
        <f t="shared" si="1"/>
        <v>-1</v>
      </c>
      <c r="M25" s="9">
        <v>91483.6</v>
      </c>
      <c r="N25" s="9">
        <v>91950.399999999994</v>
      </c>
      <c r="O25" s="9">
        <f t="shared" si="3"/>
        <v>-466.79999999998836</v>
      </c>
      <c r="P25" s="10">
        <f t="shared" si="2"/>
        <v>-0.50766500200106623</v>
      </c>
    </row>
    <row r="26" spans="1:16" ht="12.75" customHeight="1" x14ac:dyDescent="0.25">
      <c r="A26" s="7">
        <v>19</v>
      </c>
      <c r="B26" s="35" t="s">
        <v>30</v>
      </c>
      <c r="C26" s="43">
        <v>55</v>
      </c>
      <c r="D26" s="8">
        <v>55</v>
      </c>
      <c r="E26" s="8">
        <f t="shared" si="0"/>
        <v>0</v>
      </c>
      <c r="F26" s="9">
        <v>1204724.8</v>
      </c>
      <c r="G26" s="9">
        <v>1075227.8</v>
      </c>
      <c r="H26" s="9">
        <v>129497</v>
      </c>
      <c r="I26" s="44">
        <v>12.04</v>
      </c>
      <c r="J26" s="38">
        <v>13</v>
      </c>
      <c r="K26" s="8">
        <v>13</v>
      </c>
      <c r="L26" s="8">
        <f t="shared" si="1"/>
        <v>0</v>
      </c>
      <c r="M26" s="9">
        <v>19448.7</v>
      </c>
      <c r="N26" s="9">
        <v>26417</v>
      </c>
      <c r="O26" s="9">
        <f t="shared" si="3"/>
        <v>-6968.2999999999993</v>
      </c>
      <c r="P26" s="10">
        <f t="shared" si="2"/>
        <v>-26.378089866373923</v>
      </c>
    </row>
    <row r="27" spans="1:16" ht="12.75" customHeight="1" x14ac:dyDescent="0.25">
      <c r="A27" s="7">
        <v>20</v>
      </c>
      <c r="B27" s="35" t="s">
        <v>31</v>
      </c>
      <c r="C27" s="43">
        <v>63</v>
      </c>
      <c r="D27" s="8">
        <v>63</v>
      </c>
      <c r="E27" s="8">
        <f t="shared" si="0"/>
        <v>0</v>
      </c>
      <c r="F27" s="9">
        <v>3086178.2</v>
      </c>
      <c r="G27" s="9">
        <v>2535923.7000000002</v>
      </c>
      <c r="H27" s="9">
        <v>550254.5</v>
      </c>
      <c r="I27" s="44">
        <v>21.7</v>
      </c>
      <c r="J27" s="38">
        <v>5</v>
      </c>
      <c r="K27" s="8">
        <v>4</v>
      </c>
      <c r="L27" s="8">
        <f t="shared" si="1"/>
        <v>1</v>
      </c>
      <c r="M27" s="9">
        <v>37016</v>
      </c>
      <c r="N27" s="9">
        <v>29565.200000000001</v>
      </c>
      <c r="O27" s="9">
        <f t="shared" si="3"/>
        <v>7450.7999999999993</v>
      </c>
      <c r="P27" s="10">
        <f t="shared" si="2"/>
        <v>25.201250118382418</v>
      </c>
    </row>
    <row r="28" spans="1:16" ht="12.75" customHeight="1" x14ac:dyDescent="0.25">
      <c r="A28" s="7">
        <v>21</v>
      </c>
      <c r="B28" s="35" t="s">
        <v>32</v>
      </c>
      <c r="C28" s="43">
        <v>52</v>
      </c>
      <c r="D28" s="8">
        <v>51</v>
      </c>
      <c r="E28" s="8">
        <f t="shared" si="0"/>
        <v>1</v>
      </c>
      <c r="F28" s="9">
        <v>2138763.7000000002</v>
      </c>
      <c r="G28" s="9">
        <v>1726161.2</v>
      </c>
      <c r="H28" s="9">
        <f>F28-G28</f>
        <v>412602.50000000023</v>
      </c>
      <c r="I28" s="44">
        <v>23.9</v>
      </c>
      <c r="J28" s="38">
        <v>6</v>
      </c>
      <c r="K28" s="8">
        <v>6</v>
      </c>
      <c r="L28" s="8">
        <f t="shared" si="1"/>
        <v>0</v>
      </c>
      <c r="M28" s="9">
        <v>14616.1</v>
      </c>
      <c r="N28" s="9">
        <v>13605.7</v>
      </c>
      <c r="O28" s="9">
        <f t="shared" si="3"/>
        <v>1010.3999999999996</v>
      </c>
      <c r="P28" s="10">
        <f t="shared" si="2"/>
        <v>7.4262992716287997</v>
      </c>
    </row>
    <row r="29" spans="1:16" ht="12.75" customHeight="1" x14ac:dyDescent="0.25">
      <c r="A29" s="7">
        <v>22</v>
      </c>
      <c r="B29" s="35" t="s">
        <v>33</v>
      </c>
      <c r="C29" s="43">
        <v>79</v>
      </c>
      <c r="D29" s="8">
        <v>79</v>
      </c>
      <c r="E29" s="8">
        <f t="shared" si="0"/>
        <v>0</v>
      </c>
      <c r="F29" s="9">
        <v>1656928.9</v>
      </c>
      <c r="G29" s="9">
        <v>1554961.8</v>
      </c>
      <c r="H29" s="9">
        <v>101967.1</v>
      </c>
      <c r="I29" s="44">
        <v>6.56</v>
      </c>
      <c r="J29" s="38">
        <v>28</v>
      </c>
      <c r="K29" s="8">
        <v>28</v>
      </c>
      <c r="L29" s="8">
        <f t="shared" si="1"/>
        <v>0</v>
      </c>
      <c r="M29" s="9">
        <v>83144.800000000003</v>
      </c>
      <c r="N29" s="9">
        <v>92797.3</v>
      </c>
      <c r="O29" s="9">
        <f t="shared" si="3"/>
        <v>-9652.5</v>
      </c>
      <c r="P29" s="10">
        <f t="shared" si="2"/>
        <v>-10.401703497838838</v>
      </c>
    </row>
    <row r="30" spans="1:16" ht="12.75" customHeight="1" x14ac:dyDescent="0.25">
      <c r="A30" s="7">
        <v>23</v>
      </c>
      <c r="B30" s="35" t="s">
        <v>34</v>
      </c>
      <c r="C30" s="43">
        <v>61</v>
      </c>
      <c r="D30" s="8">
        <v>61</v>
      </c>
      <c r="E30" s="8">
        <f t="shared" si="0"/>
        <v>0</v>
      </c>
      <c r="F30" s="9">
        <v>994124</v>
      </c>
      <c r="G30" s="9">
        <v>1142041.3</v>
      </c>
      <c r="H30" s="9">
        <v>-147917.29999999999</v>
      </c>
      <c r="I30" s="44">
        <v>-12.95</v>
      </c>
      <c r="J30" s="38">
        <v>18</v>
      </c>
      <c r="K30" s="8">
        <v>18</v>
      </c>
      <c r="L30" s="8">
        <f t="shared" si="1"/>
        <v>0</v>
      </c>
      <c r="M30" s="9">
        <v>142044.79999999999</v>
      </c>
      <c r="N30" s="9">
        <v>140495</v>
      </c>
      <c r="O30" s="9">
        <f t="shared" si="3"/>
        <v>1549.7999999999884</v>
      </c>
      <c r="P30" s="10">
        <f t="shared" si="2"/>
        <v>1.1030997544396515</v>
      </c>
    </row>
    <row r="31" spans="1:16" ht="12.75" customHeight="1" x14ac:dyDescent="0.25">
      <c r="A31" s="7">
        <v>24</v>
      </c>
      <c r="B31" s="35" t="s">
        <v>35</v>
      </c>
      <c r="C31" s="43">
        <v>66</v>
      </c>
      <c r="D31" s="8">
        <v>66</v>
      </c>
      <c r="E31" s="8">
        <f t="shared" si="0"/>
        <v>0</v>
      </c>
      <c r="F31" s="9">
        <v>796446.7</v>
      </c>
      <c r="G31" s="9">
        <v>725221</v>
      </c>
      <c r="H31" s="9">
        <v>71225.7</v>
      </c>
      <c r="I31" s="44">
        <v>9.82</v>
      </c>
      <c r="J31" s="38">
        <v>30</v>
      </c>
      <c r="K31" s="8">
        <v>30</v>
      </c>
      <c r="L31" s="8">
        <f t="shared" si="1"/>
        <v>0</v>
      </c>
      <c r="M31" s="9">
        <v>28767.5</v>
      </c>
      <c r="N31" s="9">
        <v>31859.3</v>
      </c>
      <c r="O31" s="9">
        <f t="shared" si="3"/>
        <v>-3091.7999999999993</v>
      </c>
      <c r="P31" s="10">
        <f t="shared" si="2"/>
        <v>-9.7045446698452231</v>
      </c>
    </row>
    <row r="32" spans="1:16" ht="12.75" customHeight="1" x14ac:dyDescent="0.25">
      <c r="A32" s="7">
        <v>25</v>
      </c>
      <c r="B32" s="35" t="s">
        <v>36</v>
      </c>
      <c r="C32" s="43">
        <v>69</v>
      </c>
      <c r="D32" s="8">
        <v>69</v>
      </c>
      <c r="E32" s="8">
        <f t="shared" si="0"/>
        <v>0</v>
      </c>
      <c r="F32" s="9">
        <v>1596943.2</v>
      </c>
      <c r="G32" s="9">
        <v>1534050.4</v>
      </c>
      <c r="H32" s="9">
        <f>F32-G32</f>
        <v>62892.800000000047</v>
      </c>
      <c r="I32" s="45">
        <f>(F32-G32)/G32*100</f>
        <v>4.0997870734885931</v>
      </c>
      <c r="J32" s="38">
        <v>15</v>
      </c>
      <c r="K32" s="8">
        <v>15</v>
      </c>
      <c r="L32" s="8">
        <f t="shared" si="1"/>
        <v>0</v>
      </c>
      <c r="M32" s="9">
        <v>19965</v>
      </c>
      <c r="N32" s="9">
        <v>18663.099999999999</v>
      </c>
      <c r="O32" s="9">
        <f t="shared" si="3"/>
        <v>1301.9000000000015</v>
      </c>
      <c r="P32" s="10">
        <f t="shared" si="2"/>
        <v>6.9757971612433174</v>
      </c>
    </row>
    <row r="33" spans="1:16" ht="12.75" customHeight="1" x14ac:dyDescent="0.25">
      <c r="A33" s="7">
        <v>26</v>
      </c>
      <c r="B33" s="35" t="s">
        <v>37</v>
      </c>
      <c r="C33" s="43">
        <v>51</v>
      </c>
      <c r="D33" s="8">
        <v>51</v>
      </c>
      <c r="E33" s="8">
        <f t="shared" si="0"/>
        <v>0</v>
      </c>
      <c r="F33" s="9">
        <v>727829.5</v>
      </c>
      <c r="G33" s="9">
        <v>646215.9</v>
      </c>
      <c r="H33" s="9">
        <v>81613.600000000006</v>
      </c>
      <c r="I33" s="44">
        <v>12.63</v>
      </c>
      <c r="J33" s="38">
        <v>11</v>
      </c>
      <c r="K33" s="8">
        <v>11</v>
      </c>
      <c r="L33" s="8">
        <f t="shared" si="1"/>
        <v>0</v>
      </c>
      <c r="M33" s="9">
        <v>22019.8</v>
      </c>
      <c r="N33" s="9">
        <v>21777.4</v>
      </c>
      <c r="O33" s="9">
        <f t="shared" si="3"/>
        <v>242.39999999999782</v>
      </c>
      <c r="P33" s="10">
        <f t="shared" si="2"/>
        <v>1.1130805330296445</v>
      </c>
    </row>
    <row r="34" spans="1:16" ht="12.75" customHeight="1" x14ac:dyDescent="0.25">
      <c r="A34" s="7">
        <v>27</v>
      </c>
      <c r="B34" s="35" t="s">
        <v>38</v>
      </c>
      <c r="C34" s="43">
        <v>89</v>
      </c>
      <c r="D34" s="8">
        <v>89</v>
      </c>
      <c r="E34" s="8">
        <f t="shared" si="0"/>
        <v>0</v>
      </c>
      <c r="F34" s="9">
        <v>1622491.9</v>
      </c>
      <c r="G34" s="9">
        <v>1226017.5</v>
      </c>
      <c r="H34" s="9">
        <v>396474.4</v>
      </c>
      <c r="I34" s="44">
        <v>32.340000000000003</v>
      </c>
      <c r="J34" s="38">
        <v>14</v>
      </c>
      <c r="K34" s="8">
        <v>14</v>
      </c>
      <c r="L34" s="8">
        <f t="shared" si="1"/>
        <v>0</v>
      </c>
      <c r="M34" s="9">
        <v>215950.5</v>
      </c>
      <c r="N34" s="9">
        <v>216945.8</v>
      </c>
      <c r="O34" s="9">
        <f t="shared" si="3"/>
        <v>-995.29999999998836</v>
      </c>
      <c r="P34" s="10">
        <f t="shared" si="2"/>
        <v>-0.45877818330660858</v>
      </c>
    </row>
    <row r="35" spans="1:16" ht="12.75" customHeight="1" x14ac:dyDescent="0.25">
      <c r="A35" s="7">
        <v>28</v>
      </c>
      <c r="B35" s="35" t="s">
        <v>39</v>
      </c>
      <c r="C35" s="43">
        <v>51</v>
      </c>
      <c r="D35" s="8">
        <v>51</v>
      </c>
      <c r="E35" s="8">
        <f t="shared" si="0"/>
        <v>0</v>
      </c>
      <c r="F35" s="9">
        <v>967269.6</v>
      </c>
      <c r="G35" s="9">
        <v>930842.6</v>
      </c>
      <c r="H35" s="9">
        <v>36427</v>
      </c>
      <c r="I35" s="44">
        <v>3.91</v>
      </c>
      <c r="J35" s="38">
        <v>14</v>
      </c>
      <c r="K35" s="8">
        <v>14</v>
      </c>
      <c r="L35" s="8">
        <f t="shared" si="1"/>
        <v>0</v>
      </c>
      <c r="M35" s="9">
        <v>8682.0120000000006</v>
      </c>
      <c r="N35" s="9">
        <v>8820.2000000000007</v>
      </c>
      <c r="O35" s="9">
        <f t="shared" si="3"/>
        <v>-138.1880000000001</v>
      </c>
      <c r="P35" s="10">
        <f t="shared" si="2"/>
        <v>-1.5667218430421088</v>
      </c>
    </row>
    <row r="36" spans="1:16" ht="12.75" customHeight="1" x14ac:dyDescent="0.25">
      <c r="A36" s="7">
        <v>29</v>
      </c>
      <c r="B36" s="35" t="s">
        <v>40</v>
      </c>
      <c r="C36" s="43">
        <v>66</v>
      </c>
      <c r="D36" s="8">
        <v>67</v>
      </c>
      <c r="E36" s="8">
        <f t="shared" si="0"/>
        <v>-1</v>
      </c>
      <c r="F36" s="9">
        <v>2155119.4</v>
      </c>
      <c r="G36" s="9">
        <v>1831267.5</v>
      </c>
      <c r="H36" s="9">
        <v>323851.90000000002</v>
      </c>
      <c r="I36" s="44">
        <v>17.68</v>
      </c>
      <c r="J36" s="38">
        <v>12</v>
      </c>
      <c r="K36" s="8">
        <v>12</v>
      </c>
      <c r="L36" s="8">
        <f t="shared" si="1"/>
        <v>0</v>
      </c>
      <c r="M36" s="9">
        <v>27931.7</v>
      </c>
      <c r="N36" s="9">
        <v>25236.799999999999</v>
      </c>
      <c r="O36" s="9">
        <f t="shared" si="3"/>
        <v>2694.9000000000015</v>
      </c>
      <c r="P36" s="10">
        <f t="shared" si="2"/>
        <v>10.678453686679775</v>
      </c>
    </row>
    <row r="37" spans="1:16" ht="12.75" customHeight="1" x14ac:dyDescent="0.25">
      <c r="A37" s="7">
        <v>30</v>
      </c>
      <c r="B37" s="35" t="s">
        <v>41</v>
      </c>
      <c r="C37" s="43">
        <v>43</v>
      </c>
      <c r="D37" s="8">
        <v>43</v>
      </c>
      <c r="E37" s="8">
        <f t="shared" si="0"/>
        <v>0</v>
      </c>
      <c r="F37" s="9">
        <v>351337.8</v>
      </c>
      <c r="G37" s="9">
        <v>382386.1</v>
      </c>
      <c r="H37" s="9">
        <f>F37-G37</f>
        <v>-31048.299999999988</v>
      </c>
      <c r="I37" s="46">
        <f>(F37-G37)/G37*100</f>
        <v>-8.1196204569151416</v>
      </c>
      <c r="J37" s="38">
        <v>17</v>
      </c>
      <c r="K37" s="8">
        <v>17</v>
      </c>
      <c r="L37" s="8">
        <f t="shared" si="1"/>
        <v>0</v>
      </c>
      <c r="M37" s="9">
        <v>18112.400000000001</v>
      </c>
      <c r="N37" s="9">
        <v>16851.599999999999</v>
      </c>
      <c r="O37" s="9">
        <f t="shared" si="3"/>
        <v>1260.8000000000029</v>
      </c>
      <c r="P37" s="10">
        <f t="shared" si="2"/>
        <v>7.4817821453155968</v>
      </c>
    </row>
    <row r="38" spans="1:16" ht="12.75" customHeight="1" x14ac:dyDescent="0.25">
      <c r="A38" s="7">
        <v>31</v>
      </c>
      <c r="B38" s="35" t="s">
        <v>42</v>
      </c>
      <c r="C38" s="43">
        <v>68</v>
      </c>
      <c r="D38" s="8">
        <v>68</v>
      </c>
      <c r="E38" s="8">
        <f t="shared" si="0"/>
        <v>0</v>
      </c>
      <c r="F38" s="9">
        <v>969480.9</v>
      </c>
      <c r="G38" s="9">
        <v>868308</v>
      </c>
      <c r="H38" s="9">
        <v>101172.9</v>
      </c>
      <c r="I38" s="44">
        <v>11.65</v>
      </c>
      <c r="J38" s="38">
        <v>4</v>
      </c>
      <c r="K38" s="8">
        <v>4</v>
      </c>
      <c r="L38" s="8">
        <f t="shared" si="1"/>
        <v>0</v>
      </c>
      <c r="M38" s="9">
        <v>295.7</v>
      </c>
      <c r="N38" s="9">
        <v>340.5</v>
      </c>
      <c r="O38" s="9">
        <f t="shared" si="3"/>
        <v>-44.800000000000011</v>
      </c>
      <c r="P38" s="10">
        <f t="shared" si="2"/>
        <v>-13.157121879588843</v>
      </c>
    </row>
    <row r="39" spans="1:16" ht="12.75" customHeight="1" x14ac:dyDescent="0.25">
      <c r="A39" s="7">
        <v>32</v>
      </c>
      <c r="B39" s="35" t="s">
        <v>43</v>
      </c>
      <c r="C39" s="43">
        <v>94</v>
      </c>
      <c r="D39" s="8">
        <v>94</v>
      </c>
      <c r="E39" s="8">
        <f t="shared" si="0"/>
        <v>0</v>
      </c>
      <c r="F39" s="9">
        <v>2195366.9</v>
      </c>
      <c r="G39" s="9">
        <v>2076545.7</v>
      </c>
      <c r="H39" s="9">
        <v>118821.2</v>
      </c>
      <c r="I39" s="44">
        <v>5.72</v>
      </c>
      <c r="J39" s="38">
        <v>24</v>
      </c>
      <c r="K39" s="8">
        <v>26</v>
      </c>
      <c r="L39" s="8">
        <f t="shared" si="1"/>
        <v>-2</v>
      </c>
      <c r="M39" s="9">
        <v>33537.4</v>
      </c>
      <c r="N39" s="9">
        <v>26466</v>
      </c>
      <c r="O39" s="9">
        <f t="shared" si="3"/>
        <v>7071.4000000000015</v>
      </c>
      <c r="P39" s="10">
        <f t="shared" si="2"/>
        <v>26.718809038011038</v>
      </c>
    </row>
    <row r="40" spans="1:16" ht="12.75" customHeight="1" x14ac:dyDescent="0.25">
      <c r="A40" s="7">
        <v>33</v>
      </c>
      <c r="B40" s="35" t="s">
        <v>44</v>
      </c>
      <c r="C40" s="43">
        <v>133</v>
      </c>
      <c r="D40" s="8">
        <v>133</v>
      </c>
      <c r="E40" s="8">
        <f t="shared" si="0"/>
        <v>0</v>
      </c>
      <c r="F40" s="9">
        <v>26096359.699999999</v>
      </c>
      <c r="G40" s="9">
        <v>25475828.100000001</v>
      </c>
      <c r="H40" s="9">
        <v>620531.6</v>
      </c>
      <c r="I40" s="44">
        <v>2.44</v>
      </c>
      <c r="J40" s="38">
        <v>85</v>
      </c>
      <c r="K40" s="8">
        <v>86</v>
      </c>
      <c r="L40" s="8">
        <f t="shared" si="1"/>
        <v>-1</v>
      </c>
      <c r="M40" s="9">
        <v>3241679.4000000004</v>
      </c>
      <c r="N40" s="9">
        <v>3574778.7</v>
      </c>
      <c r="O40" s="9">
        <f t="shared" si="3"/>
        <v>-333099.29999999981</v>
      </c>
      <c r="P40" s="10">
        <f t="shared" si="2"/>
        <v>-9.3180397432713757</v>
      </c>
    </row>
    <row r="41" spans="1:16" ht="12.75" customHeight="1" x14ac:dyDescent="0.25">
      <c r="A41" s="7">
        <v>34</v>
      </c>
      <c r="B41" s="35" t="s">
        <v>45</v>
      </c>
      <c r="C41" s="43">
        <v>20</v>
      </c>
      <c r="D41" s="8">
        <v>19</v>
      </c>
      <c r="E41" s="8">
        <f t="shared" si="0"/>
        <v>1</v>
      </c>
      <c r="F41" s="9">
        <v>4368384.2</v>
      </c>
      <c r="G41" s="9">
        <v>4160086.7</v>
      </c>
      <c r="H41" s="9">
        <v>208297.5</v>
      </c>
      <c r="I41" s="44">
        <v>5.01</v>
      </c>
      <c r="J41" s="38">
        <v>17</v>
      </c>
      <c r="K41" s="8">
        <v>18</v>
      </c>
      <c r="L41" s="8">
        <f t="shared" si="1"/>
        <v>-1</v>
      </c>
      <c r="M41" s="9">
        <v>71768.2</v>
      </c>
      <c r="N41" s="9">
        <v>208123.3</v>
      </c>
      <c r="O41" s="9">
        <f t="shared" si="3"/>
        <v>-136355.09999999998</v>
      </c>
      <c r="P41" s="10">
        <f t="shared" si="2"/>
        <v>-65.516499113746505</v>
      </c>
    </row>
    <row r="42" spans="1:16" ht="12.75" customHeight="1" x14ac:dyDescent="0.25">
      <c r="A42" s="11">
        <v>35</v>
      </c>
      <c r="B42" s="36" t="s">
        <v>46</v>
      </c>
      <c r="C42" s="47">
        <v>117</v>
      </c>
      <c r="D42" s="12">
        <v>116</v>
      </c>
      <c r="E42" s="12">
        <f t="shared" si="0"/>
        <v>1</v>
      </c>
      <c r="F42" s="13">
        <v>6264840</v>
      </c>
      <c r="G42" s="13">
        <v>7659690.7999999998</v>
      </c>
      <c r="H42" s="13">
        <v>-1394867.2</v>
      </c>
      <c r="I42" s="48">
        <v>-18.21</v>
      </c>
      <c r="J42" s="39">
        <v>50</v>
      </c>
      <c r="K42" s="12">
        <v>52</v>
      </c>
      <c r="L42" s="12">
        <f t="shared" si="1"/>
        <v>-2</v>
      </c>
      <c r="M42" s="13">
        <v>288428</v>
      </c>
      <c r="N42" s="13">
        <v>272213.3</v>
      </c>
      <c r="O42" s="13">
        <f t="shared" si="3"/>
        <v>16214.700000000012</v>
      </c>
      <c r="P42" s="14">
        <f t="shared" si="2"/>
        <v>5.9566156392799368</v>
      </c>
    </row>
    <row r="43" spans="1:16" s="28" customFormat="1" ht="21" customHeight="1" x14ac:dyDescent="0.25">
      <c r="A43" s="23"/>
      <c r="B43" s="40" t="s">
        <v>47</v>
      </c>
      <c r="C43" s="24">
        <f t="shared" ref="C43:O43" si="4">SUMIF(C8:C42,"&gt;0")</f>
        <v>2290</v>
      </c>
      <c r="D43" s="24">
        <f t="shared" si="4"/>
        <v>2294</v>
      </c>
      <c r="E43" s="24">
        <f>SUM(E8:E42)</f>
        <v>-4</v>
      </c>
      <c r="F43" s="25">
        <f t="shared" si="4"/>
        <v>84565494.799999997</v>
      </c>
      <c r="G43" s="25">
        <f t="shared" si="4"/>
        <v>79463882.200000003</v>
      </c>
      <c r="H43" s="25">
        <f t="shared" si="4"/>
        <v>6730009.2000000002</v>
      </c>
      <c r="I43" s="26">
        <f>(F43-G43)/G43*100</f>
        <v>6.4200394679433295</v>
      </c>
      <c r="J43" s="24">
        <f>SUM(J8:J42)</f>
        <v>668</v>
      </c>
      <c r="K43" s="24">
        <f t="shared" si="4"/>
        <v>675</v>
      </c>
      <c r="L43" s="24">
        <f>SUM(L8:L42)</f>
        <v>-7</v>
      </c>
      <c r="M43" s="25">
        <f>SUM(M8:M42)</f>
        <v>5432922.7120000003</v>
      </c>
      <c r="N43" s="25">
        <f t="shared" si="4"/>
        <v>6041387</v>
      </c>
      <c r="O43" s="25">
        <f t="shared" si="4"/>
        <v>74227.199999999997</v>
      </c>
      <c r="P43" s="27">
        <f>(M43-N43)/N43*100</f>
        <v>-10.0715992536151</v>
      </c>
    </row>
  </sheetData>
  <mergeCells count="16">
    <mergeCell ref="O1:P1"/>
    <mergeCell ref="B2:O2"/>
    <mergeCell ref="A4:A7"/>
    <mergeCell ref="B4:B7"/>
    <mergeCell ref="C4:I4"/>
    <mergeCell ref="J4:P4"/>
    <mergeCell ref="C5:D6"/>
    <mergeCell ref="E5:E7"/>
    <mergeCell ref="F5:G6"/>
    <mergeCell ref="H5:H7"/>
    <mergeCell ref="I5:I7"/>
    <mergeCell ref="J5:K6"/>
    <mergeCell ref="L5:L7"/>
    <mergeCell ref="M5:N6"/>
    <mergeCell ref="O5:O7"/>
    <mergeCell ref="P5:P7"/>
  </mergeCells>
  <pageMargins left="0.25" right="0.25" top="0.25" bottom="0.25" header="0.25" footer="0.25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2026-06-17T07:20:13Z</dcterms:modified>
</cp:coreProperties>
</file>