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user\Desktop\SIA RPP\Plasare pe saitul APP\Balanta patrimoniului public\"/>
    </mc:Choice>
  </mc:AlternateContent>
  <xr:revisionPtr revIDLastSave="0" documentId="13_ncr:1_{23358A8A-4D0B-4A94-957E-29FD7785242B}" xr6:coauthVersionLast="47" xr6:coauthVersionMax="47" xr10:uidLastSave="{00000000-0000-0000-0000-000000000000}"/>
  <bookViews>
    <workbookView xWindow="-120" yWindow="-120" windowWidth="29040" windowHeight="15840" xr2:uid="{00000000-000D-0000-FFFF-FFFF00000000}"/>
  </bookViews>
  <sheets>
    <sheet name="Comparativ_2016_2015" sheetId="19" r:id="rId1"/>
  </sheets>
  <definedNames>
    <definedName name="_xlnm.Database">#REF!</definedName>
    <definedName name="_xlnm.Print_Titles" localSheetId="0">Comparativ_2016_2015!$3:$6</definedName>
    <definedName name="_xlnm.Print_Area" localSheetId="0">Comparativ_2016_2015!$A$1:$N$57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56" i="19" l="1"/>
  <c r="L56" i="19"/>
  <c r="H25" i="19"/>
  <c r="H41" i="19"/>
  <c r="H23" i="19"/>
  <c r="C55" i="19"/>
  <c r="G56" i="19"/>
  <c r="M56" i="19"/>
  <c r="F56" i="19"/>
  <c r="K7" i="19"/>
  <c r="K8" i="19"/>
  <c r="K9" i="19"/>
  <c r="K10" i="19"/>
  <c r="K11" i="19"/>
  <c r="K12" i="19"/>
  <c r="K13" i="19"/>
  <c r="K14" i="19"/>
  <c r="K15" i="19"/>
  <c r="K16" i="19"/>
  <c r="K17" i="19"/>
  <c r="K18" i="19"/>
  <c r="K19" i="19"/>
  <c r="K20" i="19"/>
  <c r="K21" i="19"/>
  <c r="K22" i="19"/>
  <c r="K24" i="19"/>
  <c r="K26" i="19"/>
  <c r="K27" i="19"/>
  <c r="K28" i="19"/>
  <c r="K29" i="19"/>
  <c r="K30" i="19"/>
  <c r="K31" i="19"/>
  <c r="K32" i="19"/>
  <c r="K33" i="19"/>
  <c r="K34" i="19"/>
  <c r="K35" i="19"/>
  <c r="K36" i="19"/>
  <c r="K37" i="19"/>
  <c r="K38" i="19"/>
  <c r="K39" i="19"/>
  <c r="K40" i="19"/>
  <c r="K41" i="19"/>
  <c r="K42" i="19"/>
  <c r="K43" i="19"/>
  <c r="K44" i="19"/>
  <c r="K45" i="19"/>
  <c r="K46" i="19"/>
  <c r="K47" i="19"/>
  <c r="K48" i="19"/>
  <c r="K49" i="19"/>
  <c r="K50" i="19"/>
  <c r="K51" i="19"/>
  <c r="K52" i="19"/>
  <c r="K53" i="19"/>
  <c r="K54" i="19"/>
  <c r="J56" i="19"/>
  <c r="C56" i="19"/>
  <c r="D56" i="19"/>
  <c r="N54" i="19"/>
  <c r="H54" i="19"/>
  <c r="E54" i="19"/>
  <c r="E53" i="19"/>
  <c r="H52" i="19"/>
  <c r="E52" i="19"/>
  <c r="N51" i="19"/>
  <c r="H51" i="19"/>
  <c r="E51" i="19"/>
  <c r="H50" i="19"/>
  <c r="E50" i="19"/>
  <c r="H49" i="19"/>
  <c r="E49" i="19"/>
  <c r="H48" i="19"/>
  <c r="E48" i="19"/>
  <c r="H47" i="19"/>
  <c r="E47" i="19"/>
  <c r="H46" i="19"/>
  <c r="E46" i="19"/>
  <c r="N45" i="19"/>
  <c r="H45" i="19"/>
  <c r="E45" i="19"/>
  <c r="H44" i="19"/>
  <c r="E44" i="19"/>
  <c r="H43" i="19"/>
  <c r="E43" i="19"/>
  <c r="H42" i="19"/>
  <c r="E42" i="19"/>
  <c r="E41" i="19"/>
  <c r="H40" i="19"/>
  <c r="E40" i="19"/>
  <c r="H39" i="19"/>
  <c r="E39" i="19"/>
  <c r="N38" i="19"/>
  <c r="H38" i="19"/>
  <c r="E38" i="19"/>
  <c r="N37" i="19"/>
  <c r="H37" i="19"/>
  <c r="E37" i="19"/>
  <c r="H36" i="19"/>
  <c r="E36" i="19"/>
  <c r="N35" i="19"/>
  <c r="H35" i="19"/>
  <c r="E35" i="19"/>
  <c r="H34" i="19"/>
  <c r="E34" i="19"/>
  <c r="H33" i="19"/>
  <c r="E33" i="19"/>
  <c r="N32" i="19"/>
  <c r="H32" i="19"/>
  <c r="E32" i="19"/>
  <c r="N31" i="19"/>
  <c r="H31" i="19"/>
  <c r="E31" i="19"/>
  <c r="H30" i="19"/>
  <c r="E30" i="19"/>
  <c r="N29" i="19"/>
  <c r="H29" i="19"/>
  <c r="E29" i="19"/>
  <c r="N28" i="19"/>
  <c r="H28" i="19"/>
  <c r="E28" i="19"/>
  <c r="N27" i="19"/>
  <c r="H27" i="19"/>
  <c r="E27" i="19"/>
  <c r="H26" i="19"/>
  <c r="E26" i="19"/>
  <c r="N24" i="19"/>
  <c r="H24" i="19"/>
  <c r="E24" i="19"/>
  <c r="N22" i="19"/>
  <c r="H22" i="19"/>
  <c r="E22" i="19"/>
  <c r="N21" i="19"/>
  <c r="H21" i="19"/>
  <c r="E21" i="19"/>
  <c r="N20" i="19"/>
  <c r="H20" i="19"/>
  <c r="E20" i="19"/>
  <c r="N19" i="19"/>
  <c r="H19" i="19"/>
  <c r="E19" i="19"/>
  <c r="N18" i="19"/>
  <c r="H18" i="19"/>
  <c r="E18" i="19"/>
  <c r="N17" i="19"/>
  <c r="H17" i="19"/>
  <c r="E17" i="19"/>
  <c r="N16" i="19"/>
  <c r="H16" i="19"/>
  <c r="E16" i="19"/>
  <c r="N15" i="19"/>
  <c r="H15" i="19"/>
  <c r="E15" i="19"/>
  <c r="N14" i="19"/>
  <c r="H14" i="19"/>
  <c r="E14" i="19"/>
  <c r="N13" i="19"/>
  <c r="H13" i="19"/>
  <c r="E13" i="19"/>
  <c r="N12" i="19"/>
  <c r="H12" i="19"/>
  <c r="E12" i="19"/>
  <c r="N11" i="19"/>
  <c r="H11" i="19"/>
  <c r="E11" i="19"/>
  <c r="N10" i="19"/>
  <c r="H10" i="19"/>
  <c r="E10" i="19"/>
  <c r="N9" i="19"/>
  <c r="H9" i="19"/>
  <c r="E9" i="19"/>
  <c r="N8" i="19"/>
  <c r="H8" i="19"/>
  <c r="E8" i="19"/>
  <c r="N7" i="19"/>
  <c r="H7" i="19"/>
  <c r="E7" i="19"/>
  <c r="E56" i="19" l="1"/>
  <c r="H56" i="19"/>
  <c r="N56" i="19"/>
  <c r="K56" i="19"/>
</calcChain>
</file>

<file path=xl/sharedStrings.xml><?xml version="1.0" encoding="utf-8"?>
<sst xmlns="http://schemas.openxmlformats.org/spreadsheetml/2006/main" count="65" uniqueCount="63">
  <si>
    <t>Ministerul Agriculturii si Industriei Alimentare</t>
  </si>
  <si>
    <t>Ministerul Finanţelor</t>
  </si>
  <si>
    <t>Ministerul Justiţiei</t>
  </si>
  <si>
    <t>Curtea Constituţională</t>
  </si>
  <si>
    <t>Procuratura Generală</t>
  </si>
  <si>
    <t>Banca Naţională a Moldovei</t>
  </si>
  <si>
    <t>Casa Naţională de Asigurări Sociale</t>
  </si>
  <si>
    <t>Curtea de Conturi</t>
  </si>
  <si>
    <t>TOTAL</t>
  </si>
  <si>
    <t>Consiliul Coordonator al Audiovizualului</t>
  </si>
  <si>
    <t>Ministerul Afacerilor Externe şi Integrării Europene</t>
  </si>
  <si>
    <t>Biroul Relaţii Interetnice</t>
  </si>
  <si>
    <t xml:space="preserve">Biroul Naţional de Statistică </t>
  </si>
  <si>
    <t>Academia de Ştiinţe a R.M.</t>
  </si>
  <si>
    <t>Agenţia  Relaţii Funciare si Cadastru</t>
  </si>
  <si>
    <t>Denumirea autorităţii publice centrale</t>
  </si>
  <si>
    <t xml:space="preserve">Ministerul Sănătăţii </t>
  </si>
  <si>
    <t>Ministerul Afacerilor Interne</t>
  </si>
  <si>
    <t>Ministerul Apărării</t>
  </si>
  <si>
    <t>Agenţia "Apele Moldovei"</t>
  </si>
  <si>
    <t>Anexa nr.3</t>
  </si>
  <si>
    <t>Agenţia pentru Reglementare în Energetică</t>
  </si>
  <si>
    <t>Comisia Naţională a Pieţei Financiare</t>
  </si>
  <si>
    <t>Ministerul Mediului</t>
  </si>
  <si>
    <t>Ministerul Muncii, Protectiei Sociale si Familiei</t>
  </si>
  <si>
    <t xml:space="preserve">Ministerul Culturii </t>
  </si>
  <si>
    <t xml:space="preserve">Ministerul Economiei </t>
  </si>
  <si>
    <t>Ministerul Transporturilor si Infrastructurii Drumurilor</t>
  </si>
  <si>
    <t>Ministerul Tineretului si Sportului</t>
  </si>
  <si>
    <t>Cancelaria de Stat a Republicii Moldova</t>
  </si>
  <si>
    <t>Ministerul Educatiei</t>
  </si>
  <si>
    <t>Departamentul Institutiilor Penitenciare</t>
  </si>
  <si>
    <t>Compania Nationala de Asigurari in Medicina</t>
  </si>
  <si>
    <t>Agenţia Rezerve Materiale</t>
  </si>
  <si>
    <t>Agentia Turismului</t>
  </si>
  <si>
    <t xml:space="preserve">Numărul </t>
  </si>
  <si>
    <t>Agenţia  "Moldsilva"</t>
  </si>
  <si>
    <t>Valoarea patrimoniului public de stat, mii lei</t>
  </si>
  <si>
    <t xml:space="preserve">Agenţia Proprietăţii Publice </t>
  </si>
  <si>
    <t>Ministerul Tehnologiei Informatiei si Comunicatiilor</t>
  </si>
  <si>
    <t>Aparatul Presedintelui</t>
  </si>
  <si>
    <t>Secretariatul Parlamentului</t>
  </si>
  <si>
    <t>Ministerul Dezvoltarii Regionale şi Constructiilor</t>
  </si>
  <si>
    <t>Agenţi economici administraţi de autorităţile publice centrale</t>
  </si>
  <si>
    <t xml:space="preserve">Autorităţi publice şi instituţiile publice subordonate </t>
  </si>
  <si>
    <t>Serviciul de Informaţii şi Securitate</t>
  </si>
  <si>
    <t>Alte instituţii publice şi agenţi economici</t>
  </si>
  <si>
    <t>Valoarea patrimoniului public de stat, conform capitalului propriu, mii lei</t>
  </si>
  <si>
    <t>Departamentul Politiei  de Frontiera</t>
  </si>
  <si>
    <t>Întreprinderi de peste hotare</t>
  </si>
  <si>
    <t>Agenţia Naţională pentru Reglementare în Comunic. Electronice şi Tehnolog. Informaţiei</t>
  </si>
  <si>
    <t xml:space="preserve"> </t>
  </si>
  <si>
    <t>Creșt.             /            descreșt. (+/-)</t>
  </si>
  <si>
    <t>I.P.N.A. Compania "Teleradio-Moldova"</t>
  </si>
  <si>
    <t>Consiliul Superior al Magistraturii</t>
  </si>
  <si>
    <t>Agentia Nationala pentru Siguranta Alimentelor</t>
  </si>
  <si>
    <t>Ritmul creşterii/ descreş., %</t>
  </si>
  <si>
    <t>Balanţa patrimoniului public al autorităţilor publice centrale, conform situaţiei de la 1 ianuarie a anului 2016                                                                                  comparativ cu aceiaşi perioadă a anului 2015</t>
  </si>
  <si>
    <t xml:space="preserve">Consiliul Concurentei </t>
  </si>
  <si>
    <t>Creșt.             /            descreș(+/-)</t>
  </si>
  <si>
    <t>Agenţia de Stat pentru Protecţia Proprietăţii Intelectuală</t>
  </si>
  <si>
    <t>Centrul Național Anticorupţie</t>
  </si>
  <si>
    <r>
      <t>Remarcă:</t>
    </r>
    <r>
      <rPr>
        <sz val="11"/>
        <rFont val="Times New Roman"/>
        <family val="1"/>
        <charset val="204"/>
      </rPr>
      <t xml:space="preserve"> </t>
    </r>
    <r>
      <rPr>
        <b/>
        <i/>
        <sz val="11"/>
        <rFont val="Times New Roman"/>
        <family val="1"/>
        <charset val="204"/>
      </rPr>
      <t xml:space="preserve">a) </t>
    </r>
    <r>
      <rPr>
        <b/>
        <sz val="11"/>
        <rFont val="Times New Roman"/>
        <family val="1"/>
        <charset val="204"/>
      </rPr>
      <t>Majorarea semnificativă a valorii patrimoniului public,</t>
    </r>
    <r>
      <rPr>
        <sz val="11"/>
        <rFont val="Times New Roman"/>
        <family val="1"/>
        <charset val="204"/>
      </rPr>
      <t xml:space="preserve"> faţă de anul precedent, la:</t>
    </r>
    <r>
      <rPr>
        <b/>
        <sz val="11"/>
        <rFont val="Times New Roman"/>
        <family val="1"/>
        <charset val="204"/>
      </rPr>
      <t xml:space="preserve"> Secretariatul Parlamentului </t>
    </r>
    <r>
      <rPr>
        <sz val="11"/>
        <rFont val="Times New Roman"/>
        <family val="1"/>
        <charset val="204"/>
      </rPr>
      <t>(poz.20)</t>
    </r>
    <r>
      <rPr>
        <b/>
        <sz val="11"/>
        <rFont val="Times New Roman"/>
        <family val="1"/>
        <charset val="204"/>
      </rPr>
      <t xml:space="preserve">  </t>
    </r>
    <r>
      <rPr>
        <sz val="11"/>
        <rFont val="Times New Roman"/>
        <family val="1"/>
        <charset val="204"/>
      </rPr>
      <t xml:space="preserve">este determinată de trecerea valorii obiectelor de mică valoare la valoarea mijloacelor fixe și de reevaluarea bunurilor imobile; </t>
    </r>
    <r>
      <rPr>
        <b/>
        <sz val="11"/>
        <rFont val="Times New Roman"/>
        <family val="1"/>
        <charset val="204"/>
      </rPr>
      <t xml:space="preserve">Banca Naţională a Moldovei </t>
    </r>
    <r>
      <rPr>
        <sz val="11"/>
        <rFont val="Times New Roman"/>
        <family val="1"/>
        <charset val="204"/>
      </rPr>
      <t>(poz.40</t>
    </r>
    <r>
      <rPr>
        <b/>
        <i/>
        <sz val="11"/>
        <rFont val="Times New Roman"/>
        <family val="1"/>
        <charset val="204"/>
      </rPr>
      <t>)</t>
    </r>
    <r>
      <rPr>
        <sz val="11"/>
        <rFont val="Times New Roman"/>
        <family val="1"/>
        <charset val="204"/>
      </rPr>
      <t xml:space="preserve"> - de procurarea unor mijloace fixe; </t>
    </r>
    <r>
      <rPr>
        <b/>
        <i/>
        <sz val="11"/>
        <rFont val="Times New Roman"/>
        <family val="1"/>
        <charset val="204"/>
      </rPr>
      <t xml:space="preserve">                                                                                                                                                                                                                                                                         b) </t>
    </r>
    <r>
      <rPr>
        <b/>
        <sz val="11"/>
        <rFont val="Times New Roman"/>
        <family val="1"/>
        <charset val="204"/>
      </rPr>
      <t xml:space="preserve">micşorarea semnificativă a valorii patrimoniului </t>
    </r>
    <r>
      <rPr>
        <sz val="11"/>
        <rFont val="Times New Roman"/>
        <family val="1"/>
        <charset val="204"/>
      </rPr>
      <t xml:space="preserve">gestionat de Aparatul Preşedintelui (poz.33) este cauzată de decontarea distincţiilor de stat oferite;                                           c) </t>
    </r>
    <r>
      <rPr>
        <b/>
        <sz val="11"/>
        <rFont val="Times New Roman"/>
        <family val="1"/>
        <charset val="204"/>
      </rPr>
      <t xml:space="preserve">micşorarea semnificativă a valorii patrimoniului agenților economici </t>
    </r>
    <r>
      <rPr>
        <sz val="11"/>
        <rFont val="Times New Roman"/>
        <family val="1"/>
        <charset val="204"/>
      </rPr>
      <t xml:space="preserve">din administrarea: </t>
    </r>
    <r>
      <rPr>
        <b/>
        <i/>
        <sz val="11"/>
        <color theme="1"/>
        <rFont val="Times New Roman"/>
        <family val="1"/>
        <charset val="204"/>
      </rPr>
      <t xml:space="preserve">Ministerului Finanţelor (poz.8) </t>
    </r>
    <r>
      <rPr>
        <sz val="11"/>
        <color theme="1"/>
        <rFont val="Times New Roman"/>
        <family val="1"/>
        <charset val="204"/>
      </rPr>
      <t xml:space="preserve">este cauzată de inițierea procedurii de lichidare a Băncii de Economii S.A.; </t>
    </r>
    <r>
      <rPr>
        <b/>
        <i/>
        <sz val="11"/>
        <color theme="1"/>
        <rFont val="Times New Roman"/>
        <family val="1"/>
        <charset val="204"/>
      </rPr>
      <t xml:space="preserve">Ministerului Afacerilor Externe şi Integrşrii Europene (poz.11) </t>
    </r>
    <r>
      <rPr>
        <sz val="11"/>
        <color theme="1"/>
        <rFont val="Times New Roman"/>
        <family val="1"/>
        <charset val="204"/>
      </rPr>
      <t xml:space="preserve">– de corectarea bilanțului contabil al Î.S.”Direcția Servicii pentru Corpul Diplomatic” în legătură cu trecerea la noile Standarde Naționale (trecerea valorii terenului la cont.427 ”Datorii pe termen lung privind bunurile primite în gestiune economică”);   </t>
    </r>
    <r>
      <rPr>
        <b/>
        <i/>
        <sz val="11"/>
        <color theme="1"/>
        <rFont val="Times New Roman"/>
        <family val="1"/>
        <charset val="204"/>
      </rPr>
      <t xml:space="preserve">Ministerului Titeretului si Sportului (poz.16) – </t>
    </r>
    <r>
      <rPr>
        <sz val="11"/>
        <color theme="1"/>
        <rFont val="Times New Roman"/>
        <family val="1"/>
        <charset val="204"/>
      </rPr>
      <t xml:space="preserve">de reevaluarea bunurilor imobile ale Î.S.”Manejul de atletică usoară” </t>
    </r>
    <r>
      <rPr>
        <b/>
        <i/>
        <sz val="11"/>
        <color theme="1"/>
        <rFont val="Times New Roman"/>
        <family val="1"/>
        <charset val="204"/>
      </rPr>
      <t>; Agenţiei de Stat pentru Protecţia Proprietăţii Intelectuală  (poz.47) –</t>
    </r>
    <r>
      <rPr>
        <sz val="11"/>
        <color theme="1"/>
        <rFont val="Times New Roman"/>
        <family val="1"/>
        <charset val="204"/>
      </rPr>
      <t xml:space="preserve"> de schimbarea formei organizatorico-juridice din întreprindere de stat  în instituţie publică.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</si>
</sst>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0"/>
      <name val="Arial Cyr"/>
      <charset val="204"/>
    </font>
    <font>
      <sz val="10"/>
      <name val="Arial Cyr"/>
      <charset val="204"/>
    </font>
    <font>
      <sz val="8"/>
      <name val="Arial Cyr"/>
      <charset val="204"/>
    </font>
    <font>
      <sz val="11"/>
      <name val="Times New Roman"/>
      <family val="1"/>
      <charset val="204"/>
    </font>
    <font>
      <sz val="10"/>
      <name val="Times New Roman"/>
      <family val="1"/>
      <charset val="204"/>
    </font>
    <font>
      <sz val="9"/>
      <name val="Times New Roman"/>
      <family val="1"/>
      <charset val="204"/>
    </font>
    <font>
      <b/>
      <sz val="10"/>
      <name val="Times New Roman"/>
      <family val="1"/>
      <charset val="204"/>
    </font>
    <font>
      <b/>
      <i/>
      <sz val="11"/>
      <name val="Times New Roman"/>
      <family val="1"/>
      <charset val="204"/>
    </font>
    <font>
      <sz val="7"/>
      <name val="Times New Roman"/>
      <family val="1"/>
      <charset val="204"/>
    </font>
    <font>
      <b/>
      <sz val="11"/>
      <name val="Times New Roman"/>
      <family val="1"/>
      <charset val="204"/>
    </font>
    <font>
      <b/>
      <i/>
      <sz val="10"/>
      <name val="Times New Roman"/>
      <family val="1"/>
      <charset val="204"/>
    </font>
    <font>
      <sz val="11"/>
      <color theme="1"/>
      <name val="Times New Roman"/>
      <family val="1"/>
      <charset val="204"/>
    </font>
    <font>
      <b/>
      <i/>
      <sz val="11"/>
      <color theme="1"/>
      <name val="Times New Roman"/>
      <family val="1"/>
      <charset val="204"/>
    </font>
  </fonts>
  <fills count="2">
    <fill>
      <patternFill patternType="none"/>
    </fill>
    <fill>
      <patternFill patternType="gray125"/>
    </fill>
  </fills>
  <borders count="23">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thin">
        <color indexed="64"/>
      </bottom>
      <diagonal/>
    </border>
    <border>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1">
    <xf numFmtId="0" fontId="0" fillId="0" borderId="0"/>
  </cellStyleXfs>
  <cellXfs count="70">
    <xf numFmtId="0" fontId="0" fillId="0" borderId="0" xfId="0"/>
    <xf numFmtId="0" fontId="1" fillId="0" borderId="0" xfId="0" applyFont="1" applyFill="1"/>
    <xf numFmtId="0" fontId="0" fillId="0" borderId="0" xfId="0" applyFill="1"/>
    <xf numFmtId="0" fontId="0" fillId="0" borderId="0" xfId="0" applyFill="1" applyAlignment="1">
      <alignment vertical="top"/>
    </xf>
    <xf numFmtId="0" fontId="4" fillId="0" borderId="0" xfId="0" applyFont="1" applyFill="1"/>
    <xf numFmtId="1" fontId="4" fillId="0" borderId="4" xfId="0" applyNumberFormat="1" applyFont="1" applyFill="1" applyBorder="1" applyAlignment="1">
      <alignment horizontal="center" vertical="top"/>
    </xf>
    <xf numFmtId="0" fontId="1" fillId="0" borderId="0" xfId="0" applyFont="1" applyFill="1" applyAlignment="1">
      <alignment horizontal="left" vertical="top"/>
    </xf>
    <xf numFmtId="0" fontId="0" fillId="0" borderId="0" xfId="0" applyFill="1" applyAlignment="1">
      <alignment horizontal="left" vertical="top"/>
    </xf>
    <xf numFmtId="165" fontId="4" fillId="0" borderId="0" xfId="0" applyNumberFormat="1" applyFont="1" applyFill="1"/>
    <xf numFmtId="1" fontId="4" fillId="0" borderId="13" xfId="0" applyNumberFormat="1" applyFont="1" applyFill="1" applyBorder="1" applyAlignment="1">
      <alignment horizontal="center" vertical="top"/>
    </xf>
    <xf numFmtId="0" fontId="1" fillId="0" borderId="0" xfId="0" applyFont="1" applyFill="1" applyAlignment="1">
      <alignment vertical="top"/>
    </xf>
    <xf numFmtId="0" fontId="4" fillId="0" borderId="0" xfId="0" applyFont="1" applyFill="1" applyAlignment="1">
      <alignment vertical="top"/>
    </xf>
    <xf numFmtId="0" fontId="4" fillId="0" borderId="0" xfId="0" applyFont="1" applyFill="1" applyAlignment="1">
      <alignment horizontal="left" vertical="top"/>
    </xf>
    <xf numFmtId="0" fontId="9" fillId="0" borderId="10" xfId="0" applyFont="1" applyFill="1" applyBorder="1" applyAlignment="1">
      <alignment vertical="top" wrapText="1"/>
    </xf>
    <xf numFmtId="0" fontId="9" fillId="0" borderId="10" xfId="0" applyFont="1" applyFill="1" applyBorder="1" applyAlignment="1">
      <alignment wrapText="1"/>
    </xf>
    <xf numFmtId="14" fontId="8" fillId="0" borderId="11" xfId="0" applyNumberFormat="1" applyFont="1" applyFill="1" applyBorder="1" applyAlignment="1">
      <alignment horizontal="center" vertical="center" wrapText="1"/>
    </xf>
    <xf numFmtId="2" fontId="3" fillId="0" borderId="1" xfId="0" applyNumberFormat="1" applyFont="1" applyFill="1" applyBorder="1" applyAlignment="1">
      <alignment horizontal="left" vertical="top" wrapText="1"/>
    </xf>
    <xf numFmtId="1" fontId="3" fillId="0" borderId="1" xfId="0" applyNumberFormat="1" applyFont="1" applyFill="1" applyBorder="1" applyAlignment="1">
      <alignment horizontal="left" vertical="top"/>
    </xf>
    <xf numFmtId="1" fontId="3" fillId="0" borderId="1" xfId="0" applyNumberFormat="1" applyFont="1" applyFill="1" applyBorder="1" applyAlignment="1">
      <alignment horizontal="left" vertical="top" wrapText="1"/>
    </xf>
    <xf numFmtId="1" fontId="3" fillId="0" borderId="11" xfId="0" quotePrefix="1" applyNumberFormat="1" applyFont="1" applyFill="1" applyBorder="1" applyAlignment="1">
      <alignment vertical="center"/>
    </xf>
    <xf numFmtId="1" fontId="3" fillId="0" borderId="17" xfId="0" applyNumberFormat="1" applyFont="1" applyFill="1" applyBorder="1" applyAlignment="1">
      <alignment vertical="center"/>
    </xf>
    <xf numFmtId="165" fontId="3" fillId="0" borderId="11" xfId="0" applyNumberFormat="1" applyFont="1" applyFill="1" applyBorder="1" applyAlignment="1">
      <alignment vertical="center"/>
    </xf>
    <xf numFmtId="0" fontId="4" fillId="0" borderId="0" xfId="0" applyFont="1" applyFill="1" applyAlignment="1">
      <alignment vertical="center"/>
    </xf>
    <xf numFmtId="1" fontId="3" fillId="0" borderId="1" xfId="0" quotePrefix="1" applyNumberFormat="1" applyFont="1" applyFill="1" applyBorder="1" applyAlignment="1">
      <alignment vertical="center"/>
    </xf>
    <xf numFmtId="1" fontId="3" fillId="0" borderId="1" xfId="0" applyNumberFormat="1" applyFont="1" applyFill="1" applyBorder="1" applyAlignment="1">
      <alignment vertical="center"/>
    </xf>
    <xf numFmtId="165" fontId="3" fillId="0" borderId="1" xfId="0" applyNumberFormat="1" applyFont="1" applyFill="1" applyBorder="1" applyAlignment="1">
      <alignment vertical="center"/>
    </xf>
    <xf numFmtId="2" fontId="3" fillId="0" borderId="1" xfId="0" applyNumberFormat="1" applyFont="1" applyFill="1" applyBorder="1" applyAlignment="1">
      <alignment vertical="center"/>
    </xf>
    <xf numFmtId="3" fontId="3" fillId="0" borderId="1" xfId="0" applyNumberFormat="1" applyFont="1" applyFill="1" applyBorder="1" applyAlignment="1">
      <alignment vertical="center"/>
    </xf>
    <xf numFmtId="2" fontId="3" fillId="0" borderId="5" xfId="0" applyNumberFormat="1" applyFont="1" applyFill="1" applyBorder="1" applyAlignment="1">
      <alignment vertical="center"/>
    </xf>
    <xf numFmtId="1" fontId="3" fillId="0" borderId="1" xfId="0" applyNumberFormat="1" applyFont="1" applyFill="1" applyBorder="1" applyAlignment="1">
      <alignment horizontal="right" vertical="center"/>
    </xf>
    <xf numFmtId="165" fontId="3" fillId="0" borderId="17" xfId="0" applyNumberFormat="1" applyFont="1" applyFill="1" applyBorder="1" applyAlignment="1">
      <alignment vertical="center"/>
    </xf>
    <xf numFmtId="2" fontId="3" fillId="0" borderId="17" xfId="0" applyNumberFormat="1" applyFont="1" applyFill="1" applyBorder="1" applyAlignment="1">
      <alignment vertical="center"/>
    </xf>
    <xf numFmtId="3" fontId="3" fillId="0" borderId="17" xfId="0" applyNumberFormat="1" applyFont="1" applyFill="1" applyBorder="1" applyAlignment="1">
      <alignment vertical="center"/>
    </xf>
    <xf numFmtId="165" fontId="3" fillId="0" borderId="12" xfId="0" applyNumberFormat="1" applyFont="1" applyFill="1" applyBorder="1" applyAlignment="1">
      <alignment vertical="center"/>
    </xf>
    <xf numFmtId="2" fontId="3" fillId="0" borderId="18" xfId="0" applyNumberFormat="1" applyFont="1" applyFill="1" applyBorder="1" applyAlignment="1">
      <alignment vertical="center"/>
    </xf>
    <xf numFmtId="1" fontId="9" fillId="0" borderId="15" xfId="0" applyNumberFormat="1" applyFont="1" applyFill="1" applyBorder="1" applyAlignment="1">
      <alignment vertical="top"/>
    </xf>
    <xf numFmtId="2" fontId="3" fillId="0" borderId="9" xfId="0" applyNumberFormat="1" applyFont="1" applyFill="1" applyBorder="1" applyAlignment="1">
      <alignment vertical="top"/>
    </xf>
    <xf numFmtId="1" fontId="3" fillId="0" borderId="2" xfId="0" quotePrefix="1" applyNumberFormat="1" applyFont="1" applyFill="1" applyBorder="1" applyAlignment="1">
      <alignment vertical="center"/>
    </xf>
    <xf numFmtId="1" fontId="3" fillId="0" borderId="2" xfId="0" applyNumberFormat="1" applyFont="1" applyFill="1" applyBorder="1" applyAlignment="1">
      <alignment vertical="center"/>
    </xf>
    <xf numFmtId="165" fontId="3" fillId="0" borderId="2" xfId="0" applyNumberFormat="1" applyFont="1" applyFill="1" applyBorder="1" applyAlignment="1">
      <alignment vertical="center"/>
    </xf>
    <xf numFmtId="2" fontId="3" fillId="0" borderId="2" xfId="0" applyNumberFormat="1" applyFont="1" applyFill="1" applyBorder="1" applyAlignment="1">
      <alignment vertical="center"/>
    </xf>
    <xf numFmtId="3" fontId="3" fillId="0" borderId="2" xfId="0" applyNumberFormat="1" applyFont="1" applyFill="1" applyBorder="1" applyAlignment="1">
      <alignment vertical="center"/>
    </xf>
    <xf numFmtId="2" fontId="3" fillId="0" borderId="1" xfId="0" applyNumberFormat="1" applyFont="1" applyFill="1" applyBorder="1" applyAlignment="1">
      <alignment vertical="top" wrapText="1"/>
    </xf>
    <xf numFmtId="2" fontId="3" fillId="0" borderId="17" xfId="0" applyNumberFormat="1" applyFont="1" applyFill="1" applyBorder="1" applyAlignment="1">
      <alignment horizontal="left" vertical="top" wrapText="1"/>
    </xf>
    <xf numFmtId="1" fontId="4" fillId="0" borderId="14" xfId="0" applyNumberFormat="1" applyFont="1" applyFill="1" applyBorder="1" applyAlignment="1">
      <alignment horizontal="center" vertical="top"/>
    </xf>
    <xf numFmtId="2" fontId="3" fillId="0" borderId="2" xfId="0" applyNumberFormat="1" applyFont="1" applyFill="1" applyBorder="1" applyAlignment="1">
      <alignment horizontal="left" vertical="top" wrapText="1"/>
    </xf>
    <xf numFmtId="165" fontId="3" fillId="0" borderId="2" xfId="0" applyNumberFormat="1" applyFont="1" applyFill="1" applyBorder="1" applyAlignment="1">
      <alignment vertical="top"/>
    </xf>
    <xf numFmtId="2" fontId="3" fillId="0" borderId="6" xfId="0" applyNumberFormat="1" applyFont="1" applyFill="1" applyBorder="1" applyAlignment="1">
      <alignment vertical="center"/>
    </xf>
    <xf numFmtId="1" fontId="6" fillId="0" borderId="9" xfId="0" applyNumberFormat="1" applyFont="1" applyFill="1" applyBorder="1" applyAlignment="1">
      <alignment vertical="top"/>
    </xf>
    <xf numFmtId="1" fontId="4" fillId="0" borderId="9" xfId="0" applyNumberFormat="1" applyFont="1" applyFill="1" applyBorder="1" applyAlignment="1">
      <alignment vertical="top"/>
    </xf>
    <xf numFmtId="165" fontId="6" fillId="0" borderId="9" xfId="0" applyNumberFormat="1" applyFont="1" applyFill="1" applyBorder="1" applyAlignment="1">
      <alignment vertical="top"/>
    </xf>
    <xf numFmtId="2" fontId="4" fillId="0" borderId="9" xfId="0" applyNumberFormat="1" applyFont="1" applyFill="1" applyBorder="1" applyAlignment="1">
      <alignment vertical="top"/>
    </xf>
    <xf numFmtId="165" fontId="6" fillId="0" borderId="19" xfId="0" applyNumberFormat="1" applyFont="1" applyFill="1" applyBorder="1" applyAlignment="1">
      <alignment vertical="top"/>
    </xf>
    <xf numFmtId="165" fontId="10" fillId="0" borderId="19" xfId="0" applyNumberFormat="1" applyFont="1" applyFill="1" applyBorder="1" applyAlignment="1">
      <alignment vertical="top"/>
    </xf>
    <xf numFmtId="164" fontId="6" fillId="0" borderId="0" xfId="0" applyNumberFormat="1" applyFont="1" applyFill="1" applyAlignment="1">
      <alignment horizontal="right" vertical="center"/>
    </xf>
    <xf numFmtId="1" fontId="9" fillId="0" borderId="21" xfId="0" applyNumberFormat="1" applyFont="1" applyFill="1" applyBorder="1" applyAlignment="1">
      <alignment horizontal="center" vertical="top"/>
    </xf>
    <xf numFmtId="1" fontId="9" fillId="0" borderId="22" xfId="0" applyNumberFormat="1" applyFont="1" applyFill="1" applyBorder="1" applyAlignment="1">
      <alignment horizontal="center" vertical="top"/>
    </xf>
    <xf numFmtId="0" fontId="7" fillId="0" borderId="0" xfId="0" applyFont="1" applyFill="1" applyBorder="1" applyAlignment="1">
      <alignment horizontal="left" vertical="top" wrapText="1"/>
    </xf>
    <xf numFmtId="0" fontId="9" fillId="0" borderId="10" xfId="0" applyFont="1" applyFill="1" applyBorder="1" applyAlignment="1">
      <alignment horizontal="center" wrapText="1"/>
    </xf>
    <xf numFmtId="1" fontId="6" fillId="0" borderId="11" xfId="0" applyNumberFormat="1" applyFont="1" applyFill="1" applyBorder="1" applyAlignment="1">
      <alignment horizontal="center" vertical="center" wrapText="1"/>
    </xf>
    <xf numFmtId="1" fontId="6" fillId="0" borderId="8" xfId="0" applyNumberFormat="1"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7" xfId="0"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165" fontId="5" fillId="0" borderId="11" xfId="0" applyNumberFormat="1" applyFont="1" applyFill="1" applyBorder="1" applyAlignment="1">
      <alignment horizontal="center" vertical="center" wrapText="1"/>
    </xf>
    <xf numFmtId="165" fontId="5" fillId="0" borderId="8" xfId="0" quotePrefix="1" applyNumberFormat="1"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8"/>
  <sheetViews>
    <sheetView tabSelected="1" topLeftCell="A37" workbookViewId="0">
      <selection activeCell="B61" sqref="B61"/>
    </sheetView>
  </sheetViews>
  <sheetFormatPr defaultColWidth="8.85546875" defaultRowHeight="12.75" x14ac:dyDescent="0.2"/>
  <cols>
    <col min="1" max="1" width="3.28515625" style="3" customWidth="1"/>
    <col min="2" max="2" width="41.140625" style="7" customWidth="1"/>
    <col min="3" max="3" width="7.42578125" style="4" customWidth="1"/>
    <col min="4" max="4" width="7" style="2" customWidth="1"/>
    <col min="5" max="5" width="5.7109375" style="2" customWidth="1"/>
    <col min="6" max="6" width="13.28515625" style="4" customWidth="1"/>
    <col min="7" max="7" width="12.28515625" style="2" customWidth="1"/>
    <col min="8" max="8" width="7.140625" style="2" customWidth="1"/>
    <col min="9" max="9" width="7" style="2" customWidth="1"/>
    <col min="10" max="10" width="7.5703125" style="2" customWidth="1"/>
    <col min="11" max="11" width="6.5703125" style="2" customWidth="1"/>
    <col min="12" max="13" width="12" style="2" customWidth="1"/>
    <col min="14" max="14" width="6.85546875" style="2" customWidth="1"/>
    <col min="15" max="15" width="8.85546875" style="2"/>
    <col min="16" max="16" width="11.28515625" style="2" bestFit="1" customWidth="1"/>
    <col min="17" max="17" width="15.42578125" style="2" customWidth="1"/>
    <col min="18" max="18" width="16.28515625" style="2" customWidth="1"/>
    <col min="19" max="16384" width="8.85546875" style="2"/>
  </cols>
  <sheetData>
    <row r="1" spans="1:14" ht="11.25" customHeight="1" x14ac:dyDescent="0.2">
      <c r="A1" s="11"/>
      <c r="B1" s="12"/>
      <c r="D1" s="4"/>
      <c r="E1" s="4"/>
      <c r="G1" s="4"/>
      <c r="H1" s="4"/>
      <c r="I1" s="4"/>
      <c r="J1" s="4"/>
      <c r="K1" s="4"/>
      <c r="L1" s="54" t="s">
        <v>20</v>
      </c>
      <c r="M1" s="54"/>
      <c r="N1" s="54"/>
    </row>
    <row r="2" spans="1:14" ht="32.25" customHeight="1" x14ac:dyDescent="0.2">
      <c r="A2" s="13"/>
      <c r="B2" s="58" t="s">
        <v>57</v>
      </c>
      <c r="C2" s="58"/>
      <c r="D2" s="58"/>
      <c r="E2" s="58"/>
      <c r="F2" s="58"/>
      <c r="G2" s="58"/>
      <c r="H2" s="58"/>
      <c r="I2" s="58"/>
      <c r="J2" s="58"/>
      <c r="K2" s="58"/>
      <c r="L2" s="58"/>
      <c r="M2" s="58"/>
      <c r="N2" s="14"/>
    </row>
    <row r="3" spans="1:14" ht="20.45" customHeight="1" x14ac:dyDescent="0.2">
      <c r="A3" s="59" t="s">
        <v>51</v>
      </c>
      <c r="B3" s="59" t="s">
        <v>15</v>
      </c>
      <c r="C3" s="61" t="s">
        <v>44</v>
      </c>
      <c r="D3" s="62"/>
      <c r="E3" s="62"/>
      <c r="F3" s="62"/>
      <c r="G3" s="62"/>
      <c r="H3" s="63"/>
      <c r="I3" s="61" t="s">
        <v>43</v>
      </c>
      <c r="J3" s="62"/>
      <c r="K3" s="62"/>
      <c r="L3" s="62"/>
      <c r="M3" s="62"/>
      <c r="N3" s="63"/>
    </row>
    <row r="4" spans="1:14" ht="26.45" customHeight="1" x14ac:dyDescent="0.2">
      <c r="A4" s="60"/>
      <c r="B4" s="60"/>
      <c r="C4" s="64" t="s">
        <v>35</v>
      </c>
      <c r="D4" s="64"/>
      <c r="E4" s="65" t="s">
        <v>59</v>
      </c>
      <c r="F4" s="67" t="s">
        <v>37</v>
      </c>
      <c r="G4" s="67"/>
      <c r="H4" s="68" t="s">
        <v>56</v>
      </c>
      <c r="I4" s="64" t="s">
        <v>35</v>
      </c>
      <c r="J4" s="64"/>
      <c r="K4" s="65" t="s">
        <v>52</v>
      </c>
      <c r="L4" s="67" t="s">
        <v>47</v>
      </c>
      <c r="M4" s="67"/>
      <c r="N4" s="68" t="s">
        <v>56</v>
      </c>
    </row>
    <row r="5" spans="1:14" ht="12.75" customHeight="1" x14ac:dyDescent="0.2">
      <c r="A5" s="60"/>
      <c r="B5" s="60"/>
      <c r="C5" s="64"/>
      <c r="D5" s="64"/>
      <c r="E5" s="66"/>
      <c r="F5" s="67"/>
      <c r="G5" s="67"/>
      <c r="H5" s="68"/>
      <c r="I5" s="64"/>
      <c r="J5" s="64"/>
      <c r="K5" s="66"/>
      <c r="L5" s="67"/>
      <c r="M5" s="67"/>
      <c r="N5" s="68"/>
    </row>
    <row r="6" spans="1:14" ht="14.25" customHeight="1" x14ac:dyDescent="0.2">
      <c r="A6" s="60"/>
      <c r="B6" s="60"/>
      <c r="C6" s="15">
        <v>42370</v>
      </c>
      <c r="D6" s="15">
        <v>42005</v>
      </c>
      <c r="E6" s="66"/>
      <c r="F6" s="15">
        <v>42370</v>
      </c>
      <c r="G6" s="15">
        <v>42005</v>
      </c>
      <c r="H6" s="69"/>
      <c r="I6" s="15">
        <v>42370</v>
      </c>
      <c r="J6" s="15">
        <v>42005</v>
      </c>
      <c r="K6" s="66"/>
      <c r="L6" s="15">
        <v>42370</v>
      </c>
      <c r="M6" s="15">
        <v>42005</v>
      </c>
      <c r="N6" s="69"/>
    </row>
    <row r="7" spans="1:14" s="22" customFormat="1" ht="19.149999999999999" customHeight="1" x14ac:dyDescent="0.2">
      <c r="A7" s="9">
        <v>1</v>
      </c>
      <c r="B7" s="43" t="s">
        <v>0</v>
      </c>
      <c r="C7" s="19">
        <v>26</v>
      </c>
      <c r="D7" s="20">
        <v>25</v>
      </c>
      <c r="E7" s="20">
        <f>C7-D7</f>
        <v>1</v>
      </c>
      <c r="F7" s="21">
        <v>834414.4</v>
      </c>
      <c r="G7" s="30">
        <v>714981.1</v>
      </c>
      <c r="H7" s="31">
        <f>(F7-G7)/G7*100</f>
        <v>16.704399598814575</v>
      </c>
      <c r="I7" s="32">
        <v>89</v>
      </c>
      <c r="J7" s="32">
        <v>82</v>
      </c>
      <c r="K7" s="20">
        <f>I7-J7</f>
        <v>7</v>
      </c>
      <c r="L7" s="33">
        <v>1848182.1</v>
      </c>
      <c r="M7" s="33">
        <v>1893433.625</v>
      </c>
      <c r="N7" s="34">
        <f>(L7-M7)/M7*100</f>
        <v>-2.3899187382393672</v>
      </c>
    </row>
    <row r="8" spans="1:14" s="22" customFormat="1" ht="15" customHeight="1" x14ac:dyDescent="0.2">
      <c r="A8" s="5">
        <v>2</v>
      </c>
      <c r="B8" s="17" t="s">
        <v>30</v>
      </c>
      <c r="C8" s="23">
        <v>117</v>
      </c>
      <c r="D8" s="24">
        <v>136</v>
      </c>
      <c r="E8" s="24">
        <f t="shared" ref="E8:E56" si="0">C8-D8</f>
        <v>-19</v>
      </c>
      <c r="F8" s="25">
        <v>3410821.7</v>
      </c>
      <c r="G8" s="25">
        <v>3695235</v>
      </c>
      <c r="H8" s="26">
        <f t="shared" ref="H8:H56" si="1">(F8-G8)/G8*100</f>
        <v>-7.6967581222845043</v>
      </c>
      <c r="I8" s="27">
        <v>3</v>
      </c>
      <c r="J8" s="27">
        <v>3</v>
      </c>
      <c r="K8" s="24">
        <f t="shared" ref="K8:K54" si="2">I8-J8</f>
        <v>0</v>
      </c>
      <c r="L8" s="25">
        <v>11995.6</v>
      </c>
      <c r="M8" s="25">
        <v>11833</v>
      </c>
      <c r="N8" s="28">
        <f t="shared" ref="N8:N56" si="3">(L8-M8)/M8*100</f>
        <v>1.3741232147384466</v>
      </c>
    </row>
    <row r="9" spans="1:14" s="22" customFormat="1" ht="15" customHeight="1" x14ac:dyDescent="0.2">
      <c r="A9" s="5">
        <v>3</v>
      </c>
      <c r="B9" s="17" t="s">
        <v>23</v>
      </c>
      <c r="C9" s="23">
        <v>6</v>
      </c>
      <c r="D9" s="24">
        <v>6</v>
      </c>
      <c r="E9" s="24">
        <f t="shared" si="0"/>
        <v>0</v>
      </c>
      <c r="F9" s="25">
        <v>167251.20000000001</v>
      </c>
      <c r="G9" s="25">
        <v>166063.70000000001</v>
      </c>
      <c r="H9" s="26">
        <f t="shared" si="1"/>
        <v>0.71508704190018646</v>
      </c>
      <c r="I9" s="27">
        <v>1</v>
      </c>
      <c r="J9" s="27">
        <v>1</v>
      </c>
      <c r="K9" s="24">
        <f t="shared" si="2"/>
        <v>0</v>
      </c>
      <c r="L9" s="25">
        <v>22742.2</v>
      </c>
      <c r="M9" s="25">
        <v>23825.3</v>
      </c>
      <c r="N9" s="28">
        <f t="shared" si="3"/>
        <v>-4.5460078152216283</v>
      </c>
    </row>
    <row r="10" spans="1:14" s="22" customFormat="1" ht="15" customHeight="1" x14ac:dyDescent="0.2">
      <c r="A10" s="5">
        <v>4</v>
      </c>
      <c r="B10" s="16" t="s">
        <v>16</v>
      </c>
      <c r="C10" s="23">
        <v>79</v>
      </c>
      <c r="D10" s="24">
        <v>83</v>
      </c>
      <c r="E10" s="24">
        <f t="shared" si="0"/>
        <v>-4</v>
      </c>
      <c r="F10" s="25">
        <v>3558550.6</v>
      </c>
      <c r="G10" s="25">
        <v>3231447.5</v>
      </c>
      <c r="H10" s="26">
        <f t="shared" si="1"/>
        <v>10.12249464055969</v>
      </c>
      <c r="I10" s="27">
        <v>4</v>
      </c>
      <c r="J10" s="27">
        <v>4</v>
      </c>
      <c r="K10" s="24">
        <f t="shared" si="2"/>
        <v>0</v>
      </c>
      <c r="L10" s="25">
        <v>18124.920000000002</v>
      </c>
      <c r="M10" s="25">
        <v>21559.684999999998</v>
      </c>
      <c r="N10" s="28">
        <f t="shared" si="3"/>
        <v>-15.931424786586614</v>
      </c>
    </row>
    <row r="11" spans="1:14" s="22" customFormat="1" ht="16.899999999999999" customHeight="1" x14ac:dyDescent="0.2">
      <c r="A11" s="5">
        <v>5</v>
      </c>
      <c r="B11" s="18" t="s">
        <v>24</v>
      </c>
      <c r="C11" s="23">
        <v>56</v>
      </c>
      <c r="D11" s="29">
        <v>56</v>
      </c>
      <c r="E11" s="24">
        <f t="shared" si="0"/>
        <v>0</v>
      </c>
      <c r="F11" s="25">
        <v>359950</v>
      </c>
      <c r="G11" s="25">
        <v>375168.7</v>
      </c>
      <c r="H11" s="26">
        <f t="shared" si="1"/>
        <v>-4.0564951180628901</v>
      </c>
      <c r="I11" s="27">
        <v>2</v>
      </c>
      <c r="J11" s="27">
        <v>2</v>
      </c>
      <c r="K11" s="24">
        <f t="shared" si="2"/>
        <v>0</v>
      </c>
      <c r="L11" s="25">
        <v>71695.399999999994</v>
      </c>
      <c r="M11" s="25">
        <v>71898.600000000006</v>
      </c>
      <c r="N11" s="28">
        <f t="shared" si="3"/>
        <v>-0.28262024573498179</v>
      </c>
    </row>
    <row r="12" spans="1:14" s="22" customFormat="1" ht="15" customHeight="1" x14ac:dyDescent="0.2">
      <c r="A12" s="5">
        <v>6</v>
      </c>
      <c r="B12" s="16" t="s">
        <v>25</v>
      </c>
      <c r="C12" s="23">
        <v>25</v>
      </c>
      <c r="D12" s="24">
        <v>25</v>
      </c>
      <c r="E12" s="24">
        <f t="shared" si="0"/>
        <v>0</v>
      </c>
      <c r="F12" s="25">
        <v>423909.2</v>
      </c>
      <c r="G12" s="25">
        <v>415509.8</v>
      </c>
      <c r="H12" s="26">
        <f t="shared" si="1"/>
        <v>2.0214685670470405</v>
      </c>
      <c r="I12" s="27">
        <v>34</v>
      </c>
      <c r="J12" s="27">
        <v>34</v>
      </c>
      <c r="K12" s="24">
        <f t="shared" si="2"/>
        <v>0</v>
      </c>
      <c r="L12" s="25">
        <v>595571.30000000005</v>
      </c>
      <c r="M12" s="25">
        <v>546504.34400000004</v>
      </c>
      <c r="N12" s="28">
        <f t="shared" si="3"/>
        <v>8.9783286333767922</v>
      </c>
    </row>
    <row r="13" spans="1:14" s="22" customFormat="1" ht="16.899999999999999" customHeight="1" x14ac:dyDescent="0.2">
      <c r="A13" s="5">
        <v>7</v>
      </c>
      <c r="B13" s="18" t="s">
        <v>39</v>
      </c>
      <c r="C13" s="23">
        <v>1</v>
      </c>
      <c r="D13" s="24">
        <v>1</v>
      </c>
      <c r="E13" s="24">
        <f t="shared" si="0"/>
        <v>0</v>
      </c>
      <c r="F13" s="25">
        <v>1459</v>
      </c>
      <c r="G13" s="25">
        <v>1799.6</v>
      </c>
      <c r="H13" s="26">
        <f t="shared" si="1"/>
        <v>-18.926428095132248</v>
      </c>
      <c r="I13" s="27">
        <v>7</v>
      </c>
      <c r="J13" s="27">
        <v>7</v>
      </c>
      <c r="K13" s="24">
        <f t="shared" si="2"/>
        <v>0</v>
      </c>
      <c r="L13" s="25">
        <v>618555.31999999995</v>
      </c>
      <c r="M13" s="25">
        <v>591603.89</v>
      </c>
      <c r="N13" s="28">
        <f t="shared" si="3"/>
        <v>4.5556546289781723</v>
      </c>
    </row>
    <row r="14" spans="1:14" s="22" customFormat="1" ht="16.5" customHeight="1" x14ac:dyDescent="0.2">
      <c r="A14" s="5">
        <v>8</v>
      </c>
      <c r="B14" s="16" t="s">
        <v>26</v>
      </c>
      <c r="C14" s="23">
        <v>14</v>
      </c>
      <c r="D14" s="24">
        <v>14</v>
      </c>
      <c r="E14" s="24">
        <f t="shared" si="0"/>
        <v>0</v>
      </c>
      <c r="F14" s="25">
        <v>417267.4</v>
      </c>
      <c r="G14" s="25">
        <v>410558</v>
      </c>
      <c r="H14" s="26">
        <f t="shared" si="1"/>
        <v>1.6342148977732802</v>
      </c>
      <c r="I14" s="27">
        <v>43</v>
      </c>
      <c r="J14" s="27">
        <v>42</v>
      </c>
      <c r="K14" s="24">
        <f t="shared" si="2"/>
        <v>1</v>
      </c>
      <c r="L14" s="25">
        <v>5546613.0999999996</v>
      </c>
      <c r="M14" s="25">
        <v>6582259.5480000004</v>
      </c>
      <c r="N14" s="28">
        <f t="shared" si="3"/>
        <v>-15.733904754860037</v>
      </c>
    </row>
    <row r="15" spans="1:14" s="22" customFormat="1" ht="15.75" customHeight="1" x14ac:dyDescent="0.2">
      <c r="A15" s="5">
        <v>9</v>
      </c>
      <c r="B15" s="16" t="s">
        <v>1</v>
      </c>
      <c r="C15" s="23">
        <v>49</v>
      </c>
      <c r="D15" s="24">
        <v>49</v>
      </c>
      <c r="E15" s="24">
        <f t="shared" si="0"/>
        <v>0</v>
      </c>
      <c r="F15" s="25">
        <v>1425188.8</v>
      </c>
      <c r="G15" s="25">
        <v>1297433.3</v>
      </c>
      <c r="H15" s="26">
        <f t="shared" si="1"/>
        <v>9.8467874995963189</v>
      </c>
      <c r="I15" s="27">
        <v>6</v>
      </c>
      <c r="J15" s="27">
        <v>6</v>
      </c>
      <c r="K15" s="24">
        <f t="shared" si="2"/>
        <v>0</v>
      </c>
      <c r="L15" s="25">
        <v>67371.17</v>
      </c>
      <c r="M15" s="25">
        <v>329258.02300000004</v>
      </c>
      <c r="N15" s="28">
        <f t="shared" si="3"/>
        <v>-79.538487965713145</v>
      </c>
    </row>
    <row r="16" spans="1:14" s="22" customFormat="1" ht="14.25" customHeight="1" x14ac:dyDescent="0.2">
      <c r="A16" s="5">
        <v>10</v>
      </c>
      <c r="B16" s="16" t="s">
        <v>2</v>
      </c>
      <c r="C16" s="23">
        <v>12</v>
      </c>
      <c r="D16" s="24">
        <v>13</v>
      </c>
      <c r="E16" s="24">
        <f t="shared" si="0"/>
        <v>-1</v>
      </c>
      <c r="F16" s="25">
        <v>419322.5</v>
      </c>
      <c r="G16" s="25">
        <v>410528.9</v>
      </c>
      <c r="H16" s="26">
        <f t="shared" si="1"/>
        <v>2.1420172855065687</v>
      </c>
      <c r="I16" s="27">
        <v>2</v>
      </c>
      <c r="J16" s="27">
        <v>2</v>
      </c>
      <c r="K16" s="24">
        <f t="shared" si="2"/>
        <v>0</v>
      </c>
      <c r="L16" s="25">
        <v>9761.9</v>
      </c>
      <c r="M16" s="25">
        <v>9782.2999999999993</v>
      </c>
      <c r="N16" s="28">
        <f t="shared" si="3"/>
        <v>-0.20853991392616905</v>
      </c>
    </row>
    <row r="17" spans="1:14" s="22" customFormat="1" ht="18.600000000000001" customHeight="1" x14ac:dyDescent="0.2">
      <c r="A17" s="5">
        <v>11</v>
      </c>
      <c r="B17" s="16" t="s">
        <v>10</v>
      </c>
      <c r="C17" s="23">
        <v>40</v>
      </c>
      <c r="D17" s="24">
        <v>39</v>
      </c>
      <c r="E17" s="24">
        <f t="shared" si="0"/>
        <v>1</v>
      </c>
      <c r="F17" s="25">
        <v>378843.5</v>
      </c>
      <c r="G17" s="25">
        <v>384641</v>
      </c>
      <c r="H17" s="26">
        <f t="shared" si="1"/>
        <v>-1.5072496171754961</v>
      </c>
      <c r="I17" s="27">
        <v>1</v>
      </c>
      <c r="J17" s="27">
        <v>1</v>
      </c>
      <c r="K17" s="24">
        <f t="shared" si="2"/>
        <v>0</v>
      </c>
      <c r="L17" s="25">
        <v>8008.9</v>
      </c>
      <c r="M17" s="25">
        <v>47085.4</v>
      </c>
      <c r="N17" s="28">
        <f t="shared" si="3"/>
        <v>-82.990693505842572</v>
      </c>
    </row>
    <row r="18" spans="1:14" s="22" customFormat="1" ht="15" customHeight="1" x14ac:dyDescent="0.2">
      <c r="A18" s="5">
        <v>12</v>
      </c>
      <c r="B18" s="16" t="s">
        <v>17</v>
      </c>
      <c r="C18" s="23">
        <v>76</v>
      </c>
      <c r="D18" s="24">
        <v>76</v>
      </c>
      <c r="E18" s="24">
        <f t="shared" si="0"/>
        <v>0</v>
      </c>
      <c r="F18" s="25">
        <v>1803271.8</v>
      </c>
      <c r="G18" s="25">
        <v>1675848.5</v>
      </c>
      <c r="H18" s="26">
        <f t="shared" si="1"/>
        <v>7.6035095057817008</v>
      </c>
      <c r="I18" s="27">
        <v>6</v>
      </c>
      <c r="J18" s="27">
        <v>6</v>
      </c>
      <c r="K18" s="24">
        <f t="shared" si="2"/>
        <v>0</v>
      </c>
      <c r="L18" s="25">
        <v>85547.4</v>
      </c>
      <c r="M18" s="25">
        <v>78600.17</v>
      </c>
      <c r="N18" s="28">
        <f t="shared" si="3"/>
        <v>8.8386958959503481</v>
      </c>
    </row>
    <row r="19" spans="1:14" s="22" customFormat="1" ht="14.45" customHeight="1" x14ac:dyDescent="0.2">
      <c r="A19" s="5">
        <v>13</v>
      </c>
      <c r="B19" s="16" t="s">
        <v>18</v>
      </c>
      <c r="C19" s="23">
        <v>18</v>
      </c>
      <c r="D19" s="24">
        <v>18</v>
      </c>
      <c r="E19" s="24">
        <f t="shared" si="0"/>
        <v>0</v>
      </c>
      <c r="F19" s="25">
        <v>1270543.6000000001</v>
      </c>
      <c r="G19" s="25">
        <v>1427056.2</v>
      </c>
      <c r="H19" s="26">
        <f t="shared" si="1"/>
        <v>-10.96751480425227</v>
      </c>
      <c r="I19" s="27">
        <v>3</v>
      </c>
      <c r="J19" s="27">
        <v>3</v>
      </c>
      <c r="K19" s="24">
        <f t="shared" si="2"/>
        <v>0</v>
      </c>
      <c r="L19" s="25">
        <v>367459.81</v>
      </c>
      <c r="M19" s="25">
        <v>363030.75</v>
      </c>
      <c r="N19" s="28">
        <f t="shared" si="3"/>
        <v>1.2200233726757299</v>
      </c>
    </row>
    <row r="20" spans="1:14" s="22" customFormat="1" ht="15.6" customHeight="1" x14ac:dyDescent="0.2">
      <c r="A20" s="5">
        <v>14</v>
      </c>
      <c r="B20" s="18" t="s">
        <v>42</v>
      </c>
      <c r="C20" s="23">
        <v>5</v>
      </c>
      <c r="D20" s="24">
        <v>4</v>
      </c>
      <c r="E20" s="24">
        <f t="shared" si="0"/>
        <v>1</v>
      </c>
      <c r="F20" s="25">
        <v>494153.4</v>
      </c>
      <c r="G20" s="25">
        <v>485838.7</v>
      </c>
      <c r="H20" s="26">
        <f t="shared" si="1"/>
        <v>1.7114116269453239</v>
      </c>
      <c r="I20" s="27">
        <v>13</v>
      </c>
      <c r="J20" s="27">
        <v>14</v>
      </c>
      <c r="K20" s="24">
        <f t="shared" si="2"/>
        <v>-1</v>
      </c>
      <c r="L20" s="25">
        <v>124194.5</v>
      </c>
      <c r="M20" s="25">
        <v>124355.709</v>
      </c>
      <c r="N20" s="28">
        <f t="shared" si="3"/>
        <v>-0.1296353832858631</v>
      </c>
    </row>
    <row r="21" spans="1:14" s="22" customFormat="1" ht="28.15" customHeight="1" x14ac:dyDescent="0.2">
      <c r="A21" s="5">
        <v>15</v>
      </c>
      <c r="B21" s="18" t="s">
        <v>27</v>
      </c>
      <c r="C21" s="23">
        <v>3</v>
      </c>
      <c r="D21" s="24">
        <v>3</v>
      </c>
      <c r="E21" s="24">
        <f t="shared" si="0"/>
        <v>0</v>
      </c>
      <c r="F21" s="25">
        <v>14823.1</v>
      </c>
      <c r="G21" s="25">
        <v>16703.5</v>
      </c>
      <c r="H21" s="26">
        <f t="shared" si="1"/>
        <v>-11.257520878857722</v>
      </c>
      <c r="I21" s="27">
        <v>34</v>
      </c>
      <c r="J21" s="27">
        <v>34</v>
      </c>
      <c r="K21" s="24">
        <f t="shared" si="2"/>
        <v>0</v>
      </c>
      <c r="L21" s="25">
        <v>8865938.1899999995</v>
      </c>
      <c r="M21" s="25">
        <v>8024693.8219999997</v>
      </c>
      <c r="N21" s="28">
        <f t="shared" si="3"/>
        <v>10.483195828527398</v>
      </c>
    </row>
    <row r="22" spans="1:14" s="22" customFormat="1" ht="15.6" customHeight="1" x14ac:dyDescent="0.2">
      <c r="A22" s="5">
        <v>16</v>
      </c>
      <c r="B22" s="17" t="s">
        <v>28</v>
      </c>
      <c r="C22" s="23">
        <v>23</v>
      </c>
      <c r="D22" s="24">
        <v>23</v>
      </c>
      <c r="E22" s="24">
        <f t="shared" si="0"/>
        <v>0</v>
      </c>
      <c r="F22" s="25">
        <v>100692.5</v>
      </c>
      <c r="G22" s="25">
        <v>98276.2</v>
      </c>
      <c r="H22" s="26">
        <f t="shared" si="1"/>
        <v>2.4586827736522201</v>
      </c>
      <c r="I22" s="27">
        <v>1</v>
      </c>
      <c r="J22" s="27">
        <v>1</v>
      </c>
      <c r="K22" s="24">
        <f t="shared" si="2"/>
        <v>0</v>
      </c>
      <c r="L22" s="25">
        <v>74186.100000000006</v>
      </c>
      <c r="M22" s="25">
        <v>18356</v>
      </c>
      <c r="N22" s="28">
        <f t="shared" si="3"/>
        <v>304.15177598605368</v>
      </c>
    </row>
    <row r="23" spans="1:14" s="22" customFormat="1" ht="14.45" customHeight="1" x14ac:dyDescent="0.2">
      <c r="A23" s="5">
        <v>17</v>
      </c>
      <c r="B23" s="17" t="s">
        <v>54</v>
      </c>
      <c r="C23" s="23">
        <v>52</v>
      </c>
      <c r="D23" s="24">
        <v>51</v>
      </c>
      <c r="E23" s="24"/>
      <c r="F23" s="25">
        <v>242825.7</v>
      </c>
      <c r="G23" s="25">
        <v>233527.8</v>
      </c>
      <c r="H23" s="26">
        <f t="shared" si="1"/>
        <v>3.9814959931965377</v>
      </c>
      <c r="I23" s="27">
        <v>0</v>
      </c>
      <c r="J23" s="27">
        <v>0</v>
      </c>
      <c r="K23" s="24"/>
      <c r="L23" s="25">
        <v>0</v>
      </c>
      <c r="M23" s="25">
        <v>0</v>
      </c>
      <c r="N23" s="28"/>
    </row>
    <row r="24" spans="1:14" s="22" customFormat="1" ht="15" customHeight="1" x14ac:dyDescent="0.2">
      <c r="A24" s="5">
        <v>18</v>
      </c>
      <c r="B24" s="16" t="s">
        <v>38</v>
      </c>
      <c r="C24" s="23">
        <v>1</v>
      </c>
      <c r="D24" s="24">
        <v>1</v>
      </c>
      <c r="E24" s="24">
        <f t="shared" si="0"/>
        <v>0</v>
      </c>
      <c r="F24" s="25">
        <v>12558.6</v>
      </c>
      <c r="G24" s="25">
        <v>13924.1</v>
      </c>
      <c r="H24" s="26">
        <f t="shared" si="1"/>
        <v>-9.8067379579290588</v>
      </c>
      <c r="I24" s="27">
        <v>17</v>
      </c>
      <c r="J24" s="27">
        <v>24</v>
      </c>
      <c r="K24" s="24">
        <f t="shared" si="2"/>
        <v>-7</v>
      </c>
      <c r="L24" s="25">
        <v>5142578.0299999993</v>
      </c>
      <c r="M24" s="25">
        <v>5089735.1280000005</v>
      </c>
      <c r="N24" s="28">
        <f t="shared" si="3"/>
        <v>1.0382249895342457</v>
      </c>
    </row>
    <row r="25" spans="1:14" s="22" customFormat="1" ht="14.45" customHeight="1" x14ac:dyDescent="0.2">
      <c r="A25" s="5">
        <v>19</v>
      </c>
      <c r="B25" s="16" t="s">
        <v>55</v>
      </c>
      <c r="C25" s="23">
        <v>2</v>
      </c>
      <c r="D25" s="24">
        <v>2</v>
      </c>
      <c r="E25" s="24"/>
      <c r="F25" s="25">
        <v>206415.4</v>
      </c>
      <c r="G25" s="25">
        <v>248637.8</v>
      </c>
      <c r="H25" s="26">
        <f t="shared" si="1"/>
        <v>-16.981488735823756</v>
      </c>
      <c r="I25" s="27">
        <v>0</v>
      </c>
      <c r="J25" s="27">
        <v>0</v>
      </c>
      <c r="K25" s="24"/>
      <c r="L25" s="25">
        <v>0</v>
      </c>
      <c r="M25" s="25">
        <v>0</v>
      </c>
      <c r="N25" s="28"/>
    </row>
    <row r="26" spans="1:14" s="22" customFormat="1" ht="15" customHeight="1" x14ac:dyDescent="0.2">
      <c r="A26" s="5">
        <v>20</v>
      </c>
      <c r="B26" s="17" t="s">
        <v>41</v>
      </c>
      <c r="C26" s="23">
        <v>1</v>
      </c>
      <c r="D26" s="24">
        <v>1</v>
      </c>
      <c r="E26" s="24">
        <f t="shared" si="0"/>
        <v>0</v>
      </c>
      <c r="F26" s="25">
        <v>224047.3</v>
      </c>
      <c r="G26" s="25">
        <v>154628.29999999999</v>
      </c>
      <c r="H26" s="26">
        <f t="shared" si="1"/>
        <v>44.894110586483848</v>
      </c>
      <c r="I26" s="27">
        <v>0</v>
      </c>
      <c r="J26" s="27">
        <v>0</v>
      </c>
      <c r="K26" s="24">
        <f t="shared" si="2"/>
        <v>0</v>
      </c>
      <c r="L26" s="25">
        <v>0</v>
      </c>
      <c r="M26" s="25">
        <v>0</v>
      </c>
      <c r="N26" s="28"/>
    </row>
    <row r="27" spans="1:14" s="22" customFormat="1" ht="15" customHeight="1" x14ac:dyDescent="0.2">
      <c r="A27" s="5">
        <v>21</v>
      </c>
      <c r="B27" s="16" t="s">
        <v>19</v>
      </c>
      <c r="C27" s="23">
        <v>1</v>
      </c>
      <c r="D27" s="24">
        <v>1</v>
      </c>
      <c r="E27" s="24">
        <f t="shared" si="0"/>
        <v>0</v>
      </c>
      <c r="F27" s="25">
        <v>1760.8</v>
      </c>
      <c r="G27" s="25">
        <v>2084.1999999999998</v>
      </c>
      <c r="H27" s="26">
        <f t="shared" si="1"/>
        <v>-15.516745034065824</v>
      </c>
      <c r="I27" s="27">
        <v>19</v>
      </c>
      <c r="J27" s="27">
        <v>19</v>
      </c>
      <c r="K27" s="24">
        <f t="shared" si="2"/>
        <v>0</v>
      </c>
      <c r="L27" s="25">
        <v>495494.26</v>
      </c>
      <c r="M27" s="25">
        <v>484627.24599999998</v>
      </c>
      <c r="N27" s="28">
        <f t="shared" si="3"/>
        <v>2.2423448309383796</v>
      </c>
    </row>
    <row r="28" spans="1:14" s="22" customFormat="1" ht="15" customHeight="1" x14ac:dyDescent="0.2">
      <c r="A28" s="5">
        <v>22</v>
      </c>
      <c r="B28" s="16" t="s">
        <v>14</v>
      </c>
      <c r="C28" s="23">
        <v>3</v>
      </c>
      <c r="D28" s="24">
        <v>3</v>
      </c>
      <c r="E28" s="24">
        <f t="shared" si="0"/>
        <v>0</v>
      </c>
      <c r="F28" s="25">
        <v>14623.3</v>
      </c>
      <c r="G28" s="25">
        <v>15244.6</v>
      </c>
      <c r="H28" s="26">
        <f t="shared" si="1"/>
        <v>-4.07554150322082</v>
      </c>
      <c r="I28" s="27">
        <v>4</v>
      </c>
      <c r="J28" s="27">
        <v>4</v>
      </c>
      <c r="K28" s="24">
        <f t="shared" si="2"/>
        <v>0</v>
      </c>
      <c r="L28" s="25">
        <v>182761.62</v>
      </c>
      <c r="M28" s="25">
        <v>171398.62</v>
      </c>
      <c r="N28" s="28">
        <f t="shared" si="3"/>
        <v>6.6295749639057764</v>
      </c>
    </row>
    <row r="29" spans="1:14" s="22" customFormat="1" ht="15" customHeight="1" x14ac:dyDescent="0.2">
      <c r="A29" s="5">
        <v>23</v>
      </c>
      <c r="B29" s="16" t="s">
        <v>36</v>
      </c>
      <c r="C29" s="23">
        <v>2</v>
      </c>
      <c r="D29" s="24">
        <v>2</v>
      </c>
      <c r="E29" s="24">
        <f t="shared" si="0"/>
        <v>0</v>
      </c>
      <c r="F29" s="25">
        <v>36245.199999999997</v>
      </c>
      <c r="G29" s="25">
        <v>37477.4</v>
      </c>
      <c r="H29" s="26">
        <f t="shared" si="1"/>
        <v>-3.2878481431476154</v>
      </c>
      <c r="I29" s="27">
        <v>25</v>
      </c>
      <c r="J29" s="27">
        <v>25</v>
      </c>
      <c r="K29" s="24">
        <f t="shared" si="2"/>
        <v>0</v>
      </c>
      <c r="L29" s="25">
        <v>143415.70000000001</v>
      </c>
      <c r="M29" s="25">
        <v>131382</v>
      </c>
      <c r="N29" s="28">
        <f t="shared" si="3"/>
        <v>9.1593216726796758</v>
      </c>
    </row>
    <row r="30" spans="1:14" s="22" customFormat="1" ht="15" customHeight="1" x14ac:dyDescent="0.2">
      <c r="A30" s="5">
        <v>24</v>
      </c>
      <c r="B30" s="17" t="s">
        <v>34</v>
      </c>
      <c r="C30" s="23">
        <v>2</v>
      </c>
      <c r="D30" s="24">
        <v>2</v>
      </c>
      <c r="E30" s="24">
        <f t="shared" si="0"/>
        <v>0</v>
      </c>
      <c r="F30" s="25">
        <v>1813.8</v>
      </c>
      <c r="G30" s="25">
        <v>2001.6</v>
      </c>
      <c r="H30" s="26">
        <f t="shared" si="1"/>
        <v>-9.3824940047961611</v>
      </c>
      <c r="I30" s="27">
        <v>0</v>
      </c>
      <c r="J30" s="27">
        <v>0</v>
      </c>
      <c r="K30" s="24">
        <f t="shared" si="2"/>
        <v>0</v>
      </c>
      <c r="L30" s="25">
        <v>0</v>
      </c>
      <c r="M30" s="25">
        <v>0</v>
      </c>
      <c r="N30" s="28"/>
    </row>
    <row r="31" spans="1:14" s="22" customFormat="1" ht="15" customHeight="1" x14ac:dyDescent="0.2">
      <c r="A31" s="5">
        <v>25</v>
      </c>
      <c r="B31" s="17" t="s">
        <v>29</v>
      </c>
      <c r="C31" s="23">
        <v>10</v>
      </c>
      <c r="D31" s="24">
        <v>10</v>
      </c>
      <c r="E31" s="24">
        <f t="shared" si="0"/>
        <v>0</v>
      </c>
      <c r="F31" s="25">
        <v>836180.7</v>
      </c>
      <c r="G31" s="25">
        <v>913046.6</v>
      </c>
      <c r="H31" s="26">
        <f t="shared" si="1"/>
        <v>-8.418617406822392</v>
      </c>
      <c r="I31" s="27">
        <v>10</v>
      </c>
      <c r="J31" s="27">
        <v>10</v>
      </c>
      <c r="K31" s="24">
        <f t="shared" si="2"/>
        <v>0</v>
      </c>
      <c r="L31" s="25">
        <v>573952.69999999995</v>
      </c>
      <c r="M31" s="25">
        <v>560548.6</v>
      </c>
      <c r="N31" s="28">
        <f t="shared" si="3"/>
        <v>2.3912467179473782</v>
      </c>
    </row>
    <row r="32" spans="1:14" s="22" customFormat="1" ht="15" customHeight="1" x14ac:dyDescent="0.2">
      <c r="A32" s="5">
        <v>26</v>
      </c>
      <c r="B32" s="16" t="s">
        <v>12</v>
      </c>
      <c r="C32" s="23">
        <v>37</v>
      </c>
      <c r="D32" s="24">
        <v>37</v>
      </c>
      <c r="E32" s="24">
        <f t="shared" si="0"/>
        <v>0</v>
      </c>
      <c r="F32" s="25">
        <v>49924.1</v>
      </c>
      <c r="G32" s="25">
        <v>56485.8</v>
      </c>
      <c r="H32" s="26">
        <f t="shared" si="1"/>
        <v>-11.61654787574931</v>
      </c>
      <c r="I32" s="27">
        <v>1</v>
      </c>
      <c r="J32" s="27">
        <v>1</v>
      </c>
      <c r="K32" s="24">
        <f t="shared" si="2"/>
        <v>0</v>
      </c>
      <c r="L32" s="25">
        <v>13393.5</v>
      </c>
      <c r="M32" s="25">
        <v>13582.3</v>
      </c>
      <c r="N32" s="28">
        <f t="shared" si="3"/>
        <v>-1.390044396015397</v>
      </c>
    </row>
    <row r="33" spans="1:14" s="22" customFormat="1" ht="15" customHeight="1" x14ac:dyDescent="0.2">
      <c r="A33" s="5">
        <v>27</v>
      </c>
      <c r="B33" s="16" t="s">
        <v>11</v>
      </c>
      <c r="C33" s="23">
        <v>1</v>
      </c>
      <c r="D33" s="24">
        <v>1</v>
      </c>
      <c r="E33" s="24">
        <f t="shared" si="0"/>
        <v>0</v>
      </c>
      <c r="F33" s="25">
        <v>3327.7</v>
      </c>
      <c r="G33" s="25">
        <v>3388.1</v>
      </c>
      <c r="H33" s="26">
        <f t="shared" si="1"/>
        <v>-1.7827100734925205</v>
      </c>
      <c r="I33" s="27">
        <v>0</v>
      </c>
      <c r="J33" s="27">
        <v>0</v>
      </c>
      <c r="K33" s="24">
        <f t="shared" si="2"/>
        <v>0</v>
      </c>
      <c r="L33" s="25">
        <v>0</v>
      </c>
      <c r="M33" s="25">
        <v>0</v>
      </c>
      <c r="N33" s="28"/>
    </row>
    <row r="34" spans="1:14" s="22" customFormat="1" ht="15" customHeight="1" x14ac:dyDescent="0.2">
      <c r="A34" s="5">
        <v>28</v>
      </c>
      <c r="B34" s="16" t="s">
        <v>48</v>
      </c>
      <c r="C34" s="23">
        <v>7</v>
      </c>
      <c r="D34" s="24">
        <v>7</v>
      </c>
      <c r="E34" s="24">
        <f t="shared" si="0"/>
        <v>0</v>
      </c>
      <c r="F34" s="25">
        <v>737731.9</v>
      </c>
      <c r="G34" s="25">
        <v>662575.30000000005</v>
      </c>
      <c r="H34" s="26">
        <f t="shared" si="1"/>
        <v>11.343103191441028</v>
      </c>
      <c r="I34" s="27">
        <v>0</v>
      </c>
      <c r="J34" s="27">
        <v>0</v>
      </c>
      <c r="K34" s="24">
        <f t="shared" si="2"/>
        <v>0</v>
      </c>
      <c r="L34" s="25">
        <v>0</v>
      </c>
      <c r="M34" s="25">
        <v>0</v>
      </c>
      <c r="N34" s="28"/>
    </row>
    <row r="35" spans="1:14" s="22" customFormat="1" ht="15" customHeight="1" x14ac:dyDescent="0.2">
      <c r="A35" s="5">
        <v>29</v>
      </c>
      <c r="B35" s="17" t="s">
        <v>31</v>
      </c>
      <c r="C35" s="23">
        <v>22</v>
      </c>
      <c r="D35" s="24">
        <v>22</v>
      </c>
      <c r="E35" s="24">
        <f t="shared" si="0"/>
        <v>0</v>
      </c>
      <c r="F35" s="25">
        <v>365596.6</v>
      </c>
      <c r="G35" s="25">
        <v>393634.3</v>
      </c>
      <c r="H35" s="26">
        <f t="shared" si="1"/>
        <v>-7.1227786806180289</v>
      </c>
      <c r="I35" s="27">
        <v>12</v>
      </c>
      <c r="J35" s="27">
        <v>12</v>
      </c>
      <c r="K35" s="24">
        <f t="shared" si="2"/>
        <v>0</v>
      </c>
      <c r="L35" s="25">
        <v>25561.3</v>
      </c>
      <c r="M35" s="25">
        <v>21932.23</v>
      </c>
      <c r="N35" s="28">
        <f t="shared" si="3"/>
        <v>16.546744220719916</v>
      </c>
    </row>
    <row r="36" spans="1:14" s="22" customFormat="1" ht="15.6" customHeight="1" x14ac:dyDescent="0.2">
      <c r="A36" s="5">
        <v>30</v>
      </c>
      <c r="B36" s="16" t="s">
        <v>21</v>
      </c>
      <c r="C36" s="23">
        <v>1</v>
      </c>
      <c r="D36" s="24">
        <v>1</v>
      </c>
      <c r="E36" s="24">
        <f t="shared" si="0"/>
        <v>0</v>
      </c>
      <c r="F36" s="25">
        <v>5520.4</v>
      </c>
      <c r="G36" s="25">
        <v>6271.9</v>
      </c>
      <c r="H36" s="26">
        <f t="shared" si="1"/>
        <v>-11.98201501937212</v>
      </c>
      <c r="I36" s="27">
        <v>0</v>
      </c>
      <c r="J36" s="27">
        <v>0</v>
      </c>
      <c r="K36" s="24">
        <f t="shared" si="2"/>
        <v>0</v>
      </c>
      <c r="L36" s="25">
        <v>0</v>
      </c>
      <c r="M36" s="25">
        <v>0</v>
      </c>
      <c r="N36" s="28"/>
    </row>
    <row r="37" spans="1:14" s="22" customFormat="1" ht="15" customHeight="1" x14ac:dyDescent="0.2">
      <c r="A37" s="5">
        <v>31</v>
      </c>
      <c r="B37" s="16" t="s">
        <v>22</v>
      </c>
      <c r="C37" s="23">
        <v>1</v>
      </c>
      <c r="D37" s="24">
        <v>1</v>
      </c>
      <c r="E37" s="24">
        <f t="shared" si="0"/>
        <v>0</v>
      </c>
      <c r="F37" s="25">
        <v>7764.1</v>
      </c>
      <c r="G37" s="25">
        <v>8676.4</v>
      </c>
      <c r="H37" s="26">
        <f t="shared" si="1"/>
        <v>-10.514729611359543</v>
      </c>
      <c r="I37" s="27">
        <v>1</v>
      </c>
      <c r="J37" s="27">
        <v>1</v>
      </c>
      <c r="K37" s="24">
        <f t="shared" si="2"/>
        <v>0</v>
      </c>
      <c r="L37" s="25">
        <v>398.1</v>
      </c>
      <c r="M37" s="25">
        <v>389.9</v>
      </c>
      <c r="N37" s="28">
        <f t="shared" si="3"/>
        <v>2.1031033598358673</v>
      </c>
    </row>
    <row r="38" spans="1:14" s="22" customFormat="1" ht="15" customHeight="1" x14ac:dyDescent="0.2">
      <c r="A38" s="5">
        <v>32</v>
      </c>
      <c r="B38" s="16" t="s">
        <v>13</v>
      </c>
      <c r="C38" s="23">
        <v>26</v>
      </c>
      <c r="D38" s="24">
        <v>27</v>
      </c>
      <c r="E38" s="24">
        <f t="shared" si="0"/>
        <v>-1</v>
      </c>
      <c r="F38" s="25">
        <v>1271579.8</v>
      </c>
      <c r="G38" s="25">
        <v>1252337.8</v>
      </c>
      <c r="H38" s="26">
        <f t="shared" si="1"/>
        <v>1.5364864016721367</v>
      </c>
      <c r="I38" s="27">
        <v>11</v>
      </c>
      <c r="J38" s="27">
        <v>11</v>
      </c>
      <c r="K38" s="24">
        <f t="shared" si="2"/>
        <v>0</v>
      </c>
      <c r="L38" s="25">
        <v>19371.36</v>
      </c>
      <c r="M38" s="25">
        <v>19942.36</v>
      </c>
      <c r="N38" s="28">
        <f t="shared" si="3"/>
        <v>-2.8632518919526073</v>
      </c>
    </row>
    <row r="39" spans="1:14" s="22" customFormat="1" ht="15" customHeight="1" x14ac:dyDescent="0.2">
      <c r="A39" s="5">
        <v>33</v>
      </c>
      <c r="B39" s="16" t="s">
        <v>40</v>
      </c>
      <c r="C39" s="23">
        <v>1</v>
      </c>
      <c r="D39" s="24">
        <v>1</v>
      </c>
      <c r="E39" s="24">
        <f t="shared" si="0"/>
        <v>0</v>
      </c>
      <c r="F39" s="25">
        <v>6408.5</v>
      </c>
      <c r="G39" s="25">
        <v>13659.9</v>
      </c>
      <c r="H39" s="26">
        <f t="shared" si="1"/>
        <v>-53.085308091567285</v>
      </c>
      <c r="I39" s="27">
        <v>0</v>
      </c>
      <c r="J39" s="27">
        <v>0</v>
      </c>
      <c r="K39" s="24">
        <f t="shared" si="2"/>
        <v>0</v>
      </c>
      <c r="L39" s="25">
        <v>0</v>
      </c>
      <c r="M39" s="25">
        <v>0</v>
      </c>
      <c r="N39" s="28"/>
    </row>
    <row r="40" spans="1:14" s="22" customFormat="1" ht="15" customHeight="1" x14ac:dyDescent="0.2">
      <c r="A40" s="5">
        <v>34</v>
      </c>
      <c r="B40" s="16" t="s">
        <v>3</v>
      </c>
      <c r="C40" s="23">
        <v>1</v>
      </c>
      <c r="D40" s="24">
        <v>1</v>
      </c>
      <c r="E40" s="24">
        <f t="shared" si="0"/>
        <v>0</v>
      </c>
      <c r="F40" s="25">
        <v>10371.700000000001</v>
      </c>
      <c r="G40" s="25">
        <v>8755</v>
      </c>
      <c r="H40" s="26">
        <f t="shared" si="1"/>
        <v>18.466019417475739</v>
      </c>
      <c r="I40" s="27">
        <v>0</v>
      </c>
      <c r="J40" s="27">
        <v>0</v>
      </c>
      <c r="K40" s="24">
        <f t="shared" si="2"/>
        <v>0</v>
      </c>
      <c r="L40" s="25">
        <v>0</v>
      </c>
      <c r="M40" s="25">
        <v>0</v>
      </c>
      <c r="N40" s="28"/>
    </row>
    <row r="41" spans="1:14" s="22" customFormat="1" ht="15" customHeight="1" x14ac:dyDescent="0.2">
      <c r="A41" s="5">
        <v>35</v>
      </c>
      <c r="B41" s="42" t="s">
        <v>58</v>
      </c>
      <c r="C41" s="23">
        <v>1</v>
      </c>
      <c r="D41" s="24">
        <v>1</v>
      </c>
      <c r="E41" s="24">
        <f t="shared" si="0"/>
        <v>0</v>
      </c>
      <c r="F41" s="25">
        <v>6273.5</v>
      </c>
      <c r="G41" s="25">
        <v>6612.8</v>
      </c>
      <c r="H41" s="26">
        <f t="shared" si="1"/>
        <v>-5.1309581417856309</v>
      </c>
      <c r="I41" s="27">
        <v>0</v>
      </c>
      <c r="J41" s="27">
        <v>0</v>
      </c>
      <c r="K41" s="24">
        <f t="shared" si="2"/>
        <v>0</v>
      </c>
      <c r="L41" s="25">
        <v>0</v>
      </c>
      <c r="M41" s="25">
        <v>0</v>
      </c>
      <c r="N41" s="28"/>
    </row>
    <row r="42" spans="1:14" s="22" customFormat="1" ht="15" customHeight="1" x14ac:dyDescent="0.2">
      <c r="A42" s="5">
        <v>36</v>
      </c>
      <c r="B42" s="16" t="s">
        <v>4</v>
      </c>
      <c r="C42" s="23">
        <v>1</v>
      </c>
      <c r="D42" s="24">
        <v>1</v>
      </c>
      <c r="E42" s="24">
        <f t="shared" si="0"/>
        <v>0</v>
      </c>
      <c r="F42" s="25">
        <v>80195.7</v>
      </c>
      <c r="G42" s="25">
        <v>70208</v>
      </c>
      <c r="H42" s="26">
        <f t="shared" si="1"/>
        <v>14.225871695533268</v>
      </c>
      <c r="I42" s="27">
        <v>0</v>
      </c>
      <c r="J42" s="27">
        <v>0</v>
      </c>
      <c r="K42" s="24">
        <f t="shared" si="2"/>
        <v>0</v>
      </c>
      <c r="L42" s="25">
        <v>0</v>
      </c>
      <c r="M42" s="25">
        <v>0</v>
      </c>
      <c r="N42" s="28"/>
    </row>
    <row r="43" spans="1:14" s="22" customFormat="1" ht="14.45" customHeight="1" x14ac:dyDescent="0.2">
      <c r="A43" s="5">
        <v>37</v>
      </c>
      <c r="B43" s="18" t="s">
        <v>32</v>
      </c>
      <c r="C43" s="23">
        <v>1</v>
      </c>
      <c r="D43" s="24">
        <v>1</v>
      </c>
      <c r="E43" s="24">
        <f t="shared" si="0"/>
        <v>0</v>
      </c>
      <c r="F43" s="25">
        <v>11991.6</v>
      </c>
      <c r="G43" s="25">
        <v>11833.1</v>
      </c>
      <c r="H43" s="26">
        <f t="shared" si="1"/>
        <v>1.339463031665413</v>
      </c>
      <c r="I43" s="27">
        <v>0</v>
      </c>
      <c r="J43" s="27">
        <v>0</v>
      </c>
      <c r="K43" s="24">
        <f t="shared" si="2"/>
        <v>0</v>
      </c>
      <c r="L43" s="25">
        <v>0</v>
      </c>
      <c r="M43" s="25">
        <v>0</v>
      </c>
      <c r="N43" s="28"/>
    </row>
    <row r="44" spans="1:14" s="22" customFormat="1" ht="15" customHeight="1" x14ac:dyDescent="0.2">
      <c r="A44" s="5">
        <v>38</v>
      </c>
      <c r="B44" s="16" t="s">
        <v>7</v>
      </c>
      <c r="C44" s="23">
        <v>1</v>
      </c>
      <c r="D44" s="24">
        <v>1</v>
      </c>
      <c r="E44" s="24">
        <f t="shared" si="0"/>
        <v>0</v>
      </c>
      <c r="F44" s="25">
        <v>46812.4</v>
      </c>
      <c r="G44" s="25">
        <v>45663.5</v>
      </c>
      <c r="H44" s="26">
        <f t="shared" si="1"/>
        <v>2.5160138841744533</v>
      </c>
      <c r="I44" s="27">
        <v>0</v>
      </c>
      <c r="J44" s="27">
        <v>0</v>
      </c>
      <c r="K44" s="24">
        <f t="shared" si="2"/>
        <v>0</v>
      </c>
      <c r="L44" s="25">
        <v>0</v>
      </c>
      <c r="M44" s="25">
        <v>0</v>
      </c>
      <c r="N44" s="28"/>
    </row>
    <row r="45" spans="1:14" s="22" customFormat="1" ht="15" customHeight="1" x14ac:dyDescent="0.2">
      <c r="A45" s="5">
        <v>39</v>
      </c>
      <c r="B45" s="16" t="s">
        <v>45</v>
      </c>
      <c r="C45" s="23">
        <v>1</v>
      </c>
      <c r="D45" s="24">
        <v>1</v>
      </c>
      <c r="E45" s="24">
        <f t="shared" si="0"/>
        <v>0</v>
      </c>
      <c r="F45" s="25">
        <v>317617.7</v>
      </c>
      <c r="G45" s="25">
        <v>307598.09999999998</v>
      </c>
      <c r="H45" s="26">
        <f t="shared" si="1"/>
        <v>3.2573673244405721</v>
      </c>
      <c r="I45" s="27">
        <v>1</v>
      </c>
      <c r="J45" s="27">
        <v>1</v>
      </c>
      <c r="K45" s="24">
        <f t="shared" si="2"/>
        <v>0</v>
      </c>
      <c r="L45" s="25">
        <v>3279.5</v>
      </c>
      <c r="M45" s="25">
        <v>3531.17</v>
      </c>
      <c r="N45" s="28">
        <f t="shared" si="3"/>
        <v>-7.1270995165908211</v>
      </c>
    </row>
    <row r="46" spans="1:14" s="22" customFormat="1" ht="15.6" customHeight="1" x14ac:dyDescent="0.2">
      <c r="A46" s="5">
        <v>40</v>
      </c>
      <c r="B46" s="16" t="s">
        <v>5</v>
      </c>
      <c r="C46" s="23">
        <v>1</v>
      </c>
      <c r="D46" s="24">
        <v>1</v>
      </c>
      <c r="E46" s="24">
        <f t="shared" si="0"/>
        <v>0</v>
      </c>
      <c r="F46" s="25">
        <v>61737</v>
      </c>
      <c r="G46" s="25">
        <v>21877</v>
      </c>
      <c r="H46" s="26">
        <f t="shared" si="1"/>
        <v>182.20048452712896</v>
      </c>
      <c r="I46" s="27">
        <v>0</v>
      </c>
      <c r="J46" s="27">
        <v>0</v>
      </c>
      <c r="K46" s="24">
        <f t="shared" si="2"/>
        <v>0</v>
      </c>
      <c r="L46" s="25">
        <v>0</v>
      </c>
      <c r="M46" s="25">
        <v>0</v>
      </c>
      <c r="N46" s="28"/>
    </row>
    <row r="47" spans="1:14" s="22" customFormat="1" ht="14.25" customHeight="1" x14ac:dyDescent="0.2">
      <c r="A47" s="5">
        <v>41</v>
      </c>
      <c r="B47" s="16" t="s">
        <v>6</v>
      </c>
      <c r="C47" s="23">
        <v>1</v>
      </c>
      <c r="D47" s="24">
        <v>1</v>
      </c>
      <c r="E47" s="24">
        <f t="shared" si="0"/>
        <v>0</v>
      </c>
      <c r="F47" s="25">
        <v>290455.7</v>
      </c>
      <c r="G47" s="25">
        <v>285704.90000000002</v>
      </c>
      <c r="H47" s="26">
        <f t="shared" si="1"/>
        <v>1.6628346241173979</v>
      </c>
      <c r="I47" s="27">
        <v>0</v>
      </c>
      <c r="J47" s="27">
        <v>0</v>
      </c>
      <c r="K47" s="24">
        <f t="shared" si="2"/>
        <v>0</v>
      </c>
      <c r="L47" s="25">
        <v>0</v>
      </c>
      <c r="M47" s="25">
        <v>0</v>
      </c>
      <c r="N47" s="28"/>
    </row>
    <row r="48" spans="1:14" s="22" customFormat="1" ht="28.15" customHeight="1" x14ac:dyDescent="0.2">
      <c r="A48" s="5">
        <v>42</v>
      </c>
      <c r="B48" s="16" t="s">
        <v>50</v>
      </c>
      <c r="C48" s="23">
        <v>1</v>
      </c>
      <c r="D48" s="24">
        <v>1</v>
      </c>
      <c r="E48" s="24">
        <f t="shared" si="0"/>
        <v>0</v>
      </c>
      <c r="F48" s="25">
        <v>10946.6</v>
      </c>
      <c r="G48" s="25">
        <v>10806.4</v>
      </c>
      <c r="H48" s="26">
        <f t="shared" si="1"/>
        <v>1.2973793307669597</v>
      </c>
      <c r="I48" s="27">
        <v>0</v>
      </c>
      <c r="J48" s="27">
        <v>0</v>
      </c>
      <c r="K48" s="24">
        <f t="shared" si="2"/>
        <v>0</v>
      </c>
      <c r="L48" s="25">
        <v>0</v>
      </c>
      <c r="M48" s="25">
        <v>0</v>
      </c>
      <c r="N48" s="28"/>
    </row>
    <row r="49" spans="1:16" s="22" customFormat="1" ht="15.6" customHeight="1" x14ac:dyDescent="0.2">
      <c r="A49" s="5">
        <v>43</v>
      </c>
      <c r="B49" s="16" t="s">
        <v>53</v>
      </c>
      <c r="C49" s="23">
        <v>1</v>
      </c>
      <c r="D49" s="24">
        <v>1</v>
      </c>
      <c r="E49" s="24">
        <f t="shared" si="0"/>
        <v>0</v>
      </c>
      <c r="F49" s="25">
        <v>184655.9</v>
      </c>
      <c r="G49" s="25">
        <v>178970.9</v>
      </c>
      <c r="H49" s="26">
        <f t="shared" si="1"/>
        <v>3.1764940557375532</v>
      </c>
      <c r="I49" s="27">
        <v>0</v>
      </c>
      <c r="J49" s="27">
        <v>0</v>
      </c>
      <c r="K49" s="24">
        <f t="shared" si="2"/>
        <v>0</v>
      </c>
      <c r="L49" s="25">
        <v>0</v>
      </c>
      <c r="M49" s="25">
        <v>0</v>
      </c>
      <c r="N49" s="28"/>
    </row>
    <row r="50" spans="1:16" s="22" customFormat="1" ht="15.6" customHeight="1" x14ac:dyDescent="0.2">
      <c r="A50" s="5">
        <v>44</v>
      </c>
      <c r="B50" s="16" t="s">
        <v>61</v>
      </c>
      <c r="C50" s="23">
        <v>1</v>
      </c>
      <c r="D50" s="24">
        <v>1</v>
      </c>
      <c r="E50" s="24">
        <f t="shared" si="0"/>
        <v>0</v>
      </c>
      <c r="F50" s="25">
        <v>82420.3</v>
      </c>
      <c r="G50" s="25">
        <v>78059.600000000006</v>
      </c>
      <c r="H50" s="26">
        <f t="shared" si="1"/>
        <v>5.5863724641171579</v>
      </c>
      <c r="I50" s="27">
        <v>0</v>
      </c>
      <c r="J50" s="27">
        <v>0</v>
      </c>
      <c r="K50" s="24">
        <f t="shared" si="2"/>
        <v>0</v>
      </c>
      <c r="L50" s="25">
        <v>0</v>
      </c>
      <c r="M50" s="25">
        <v>0</v>
      </c>
      <c r="N50" s="28"/>
    </row>
    <row r="51" spans="1:16" s="22" customFormat="1" ht="15.6" customHeight="1" x14ac:dyDescent="0.2">
      <c r="A51" s="5">
        <v>45</v>
      </c>
      <c r="B51" s="16" t="s">
        <v>9</v>
      </c>
      <c r="C51" s="23">
        <v>1</v>
      </c>
      <c r="D51" s="24">
        <v>1</v>
      </c>
      <c r="E51" s="24">
        <f t="shared" si="0"/>
        <v>0</v>
      </c>
      <c r="F51" s="25">
        <v>32410.5</v>
      </c>
      <c r="G51" s="25">
        <v>32132</v>
      </c>
      <c r="H51" s="26">
        <f t="shared" si="1"/>
        <v>0.86673720901282203</v>
      </c>
      <c r="I51" s="27">
        <v>1</v>
      </c>
      <c r="J51" s="27">
        <v>1</v>
      </c>
      <c r="K51" s="24">
        <f t="shared" si="2"/>
        <v>0</v>
      </c>
      <c r="L51" s="25">
        <v>24.3</v>
      </c>
      <c r="M51" s="25">
        <v>24.3</v>
      </c>
      <c r="N51" s="28">
        <f t="shared" si="3"/>
        <v>0</v>
      </c>
    </row>
    <row r="52" spans="1:16" s="22" customFormat="1" ht="15" customHeight="1" x14ac:dyDescent="0.2">
      <c r="A52" s="5">
        <v>46</v>
      </c>
      <c r="B52" s="16" t="s">
        <v>33</v>
      </c>
      <c r="C52" s="23">
        <v>8</v>
      </c>
      <c r="D52" s="24">
        <v>8</v>
      </c>
      <c r="E52" s="24">
        <f t="shared" si="0"/>
        <v>0</v>
      </c>
      <c r="F52" s="25">
        <v>35626.800000000003</v>
      </c>
      <c r="G52" s="25">
        <v>36323.5</v>
      </c>
      <c r="H52" s="26">
        <f t="shared" si="1"/>
        <v>-1.9180420389004285</v>
      </c>
      <c r="I52" s="27">
        <v>3</v>
      </c>
      <c r="J52" s="27">
        <v>3</v>
      </c>
      <c r="K52" s="24">
        <f t="shared" si="2"/>
        <v>0</v>
      </c>
      <c r="L52" s="25">
        <v>0</v>
      </c>
      <c r="M52" s="25">
        <v>0</v>
      </c>
      <c r="N52" s="28"/>
    </row>
    <row r="53" spans="1:16" s="22" customFormat="1" ht="26.45" customHeight="1" x14ac:dyDescent="0.2">
      <c r="A53" s="5">
        <v>47</v>
      </c>
      <c r="B53" s="16" t="s">
        <v>60</v>
      </c>
      <c r="C53" s="23">
        <v>1</v>
      </c>
      <c r="D53" s="24">
        <v>0</v>
      </c>
      <c r="E53" s="24">
        <f t="shared" si="0"/>
        <v>1</v>
      </c>
      <c r="F53" s="25">
        <v>5651.6</v>
      </c>
      <c r="G53" s="25">
        <v>0</v>
      </c>
      <c r="H53" s="26"/>
      <c r="I53" s="27">
        <v>0</v>
      </c>
      <c r="J53" s="27">
        <v>1</v>
      </c>
      <c r="K53" s="24">
        <f t="shared" si="2"/>
        <v>-1</v>
      </c>
      <c r="L53" s="25">
        <v>0</v>
      </c>
      <c r="M53" s="25">
        <v>43111.9</v>
      </c>
      <c r="N53" s="28"/>
    </row>
    <row r="54" spans="1:16" s="22" customFormat="1" ht="16.149999999999999" customHeight="1" x14ac:dyDescent="0.2">
      <c r="A54" s="5">
        <v>48</v>
      </c>
      <c r="B54" s="16" t="s">
        <v>46</v>
      </c>
      <c r="C54" s="23">
        <v>3</v>
      </c>
      <c r="D54" s="24">
        <v>3</v>
      </c>
      <c r="E54" s="24">
        <f t="shared" si="0"/>
        <v>0</v>
      </c>
      <c r="F54" s="25">
        <v>36880</v>
      </c>
      <c r="G54" s="25">
        <v>38224.300000000003</v>
      </c>
      <c r="H54" s="26">
        <f t="shared" si="1"/>
        <v>-3.5168727746485948</v>
      </c>
      <c r="I54" s="27">
        <v>2</v>
      </c>
      <c r="J54" s="27">
        <v>2</v>
      </c>
      <c r="K54" s="24">
        <f t="shared" si="2"/>
        <v>0</v>
      </c>
      <c r="L54" s="25">
        <v>10875.1</v>
      </c>
      <c r="M54" s="25">
        <v>11138.9</v>
      </c>
      <c r="N54" s="28">
        <f t="shared" si="3"/>
        <v>-2.3682769393746179</v>
      </c>
    </row>
    <row r="55" spans="1:16" s="22" customFormat="1" ht="15" customHeight="1" x14ac:dyDescent="0.2">
      <c r="A55" s="44">
        <v>49</v>
      </c>
      <c r="B55" s="45" t="s">
        <v>49</v>
      </c>
      <c r="C55" s="37">
        <f>E55+H55+J55</f>
        <v>6</v>
      </c>
      <c r="D55" s="38">
        <v>0</v>
      </c>
      <c r="E55" s="38">
        <v>0</v>
      </c>
      <c r="F55" s="39"/>
      <c r="G55" s="39"/>
      <c r="H55" s="40"/>
      <c r="I55" s="41">
        <v>6</v>
      </c>
      <c r="J55" s="41">
        <v>6</v>
      </c>
      <c r="K55" s="38">
        <v>0</v>
      </c>
      <c r="L55" s="46">
        <v>10174.209999999999</v>
      </c>
      <c r="M55" s="46">
        <v>0</v>
      </c>
      <c r="N55" s="47"/>
    </row>
    <row r="56" spans="1:16" s="4" customFormat="1" ht="18.600000000000001" customHeight="1" x14ac:dyDescent="0.2">
      <c r="A56" s="55" t="s">
        <v>8</v>
      </c>
      <c r="B56" s="56"/>
      <c r="C56" s="35">
        <f>SUM(C7:C55)</f>
        <v>750</v>
      </c>
      <c r="D56" s="48">
        <f>SUM(D7:D55)</f>
        <v>764</v>
      </c>
      <c r="E56" s="49">
        <f t="shared" si="0"/>
        <v>-14</v>
      </c>
      <c r="F56" s="50">
        <f>SUM(F7:F54)</f>
        <v>20318833.600000001</v>
      </c>
      <c r="G56" s="50">
        <f>SUM(G7:G54)</f>
        <v>19957460.699999999</v>
      </c>
      <c r="H56" s="51">
        <f t="shared" si="1"/>
        <v>1.8107158291936523</v>
      </c>
      <c r="I56" s="48">
        <f>SUM(I7:I55)</f>
        <v>362</v>
      </c>
      <c r="J56" s="48">
        <f>SUM(J7:J55)</f>
        <v>363</v>
      </c>
      <c r="K56" s="49">
        <f>SUM(K7:K54)</f>
        <v>-1</v>
      </c>
      <c r="L56" s="52">
        <f>SUM(L7:L55)</f>
        <v>24957227.590000011</v>
      </c>
      <c r="M56" s="53">
        <f>SUM(M7:M55)</f>
        <v>25289424.82</v>
      </c>
      <c r="N56" s="36">
        <f t="shared" si="3"/>
        <v>-1.3135815953286252</v>
      </c>
      <c r="P56" s="8"/>
    </row>
    <row r="57" spans="1:16" s="1" customFormat="1" ht="135.6" customHeight="1" x14ac:dyDescent="0.2">
      <c r="A57" s="57" t="s">
        <v>62</v>
      </c>
      <c r="B57" s="57"/>
      <c r="C57" s="57"/>
      <c r="D57" s="57"/>
      <c r="E57" s="57"/>
      <c r="F57" s="57"/>
      <c r="G57" s="57"/>
      <c r="H57" s="57"/>
      <c r="I57" s="57"/>
      <c r="J57" s="57"/>
      <c r="K57" s="57"/>
      <c r="L57" s="57"/>
      <c r="M57" s="57"/>
      <c r="N57" s="57"/>
    </row>
    <row r="58" spans="1:16" s="1" customFormat="1" x14ac:dyDescent="0.2">
      <c r="A58" s="10"/>
      <c r="B58" s="6"/>
      <c r="C58" s="4"/>
      <c r="F58" s="4"/>
    </row>
    <row r="59" spans="1:16" s="1" customFormat="1" x14ac:dyDescent="0.2">
      <c r="A59" s="10"/>
      <c r="B59" s="6"/>
      <c r="C59" s="4"/>
      <c r="F59" s="4"/>
    </row>
    <row r="60" spans="1:16" s="1" customFormat="1" x14ac:dyDescent="0.2">
      <c r="A60" s="10"/>
      <c r="B60" s="6"/>
      <c r="C60" s="4"/>
      <c r="F60" s="4"/>
    </row>
    <row r="61" spans="1:16" s="1" customFormat="1" x14ac:dyDescent="0.2">
      <c r="A61" s="10"/>
      <c r="B61" s="6"/>
      <c r="C61" s="4"/>
      <c r="F61" s="4"/>
    </row>
    <row r="62" spans="1:16" s="1" customFormat="1" x14ac:dyDescent="0.2">
      <c r="A62" s="10"/>
      <c r="B62" s="6"/>
      <c r="C62" s="4"/>
      <c r="F62" s="4"/>
    </row>
    <row r="63" spans="1:16" s="1" customFormat="1" x14ac:dyDescent="0.2">
      <c r="A63" s="10"/>
      <c r="B63" s="6"/>
      <c r="C63" s="4"/>
      <c r="F63" s="4"/>
    </row>
    <row r="64" spans="1:16" s="1" customFormat="1" x14ac:dyDescent="0.2">
      <c r="A64" s="10"/>
      <c r="B64" s="6"/>
      <c r="C64" s="4"/>
      <c r="F64" s="4"/>
    </row>
    <row r="65" spans="1:6" s="1" customFormat="1" x14ac:dyDescent="0.2">
      <c r="A65" s="10"/>
      <c r="B65" s="6"/>
      <c r="C65" s="4"/>
      <c r="F65" s="4"/>
    </row>
    <row r="66" spans="1:6" s="1" customFormat="1" x14ac:dyDescent="0.2">
      <c r="A66" s="10"/>
      <c r="B66" s="6"/>
      <c r="C66" s="4"/>
      <c r="F66" s="4"/>
    </row>
    <row r="67" spans="1:6" s="1" customFormat="1" x14ac:dyDescent="0.2">
      <c r="A67" s="10"/>
      <c r="B67" s="6"/>
      <c r="C67" s="4"/>
      <c r="F67" s="4"/>
    </row>
    <row r="68" spans="1:6" s="1" customFormat="1" x14ac:dyDescent="0.2">
      <c r="A68" s="10"/>
      <c r="B68" s="6"/>
      <c r="C68" s="4"/>
      <c r="F68" s="4"/>
    </row>
    <row r="69" spans="1:6" s="1" customFormat="1" x14ac:dyDescent="0.2">
      <c r="A69" s="10"/>
      <c r="B69" s="6"/>
      <c r="C69" s="4"/>
      <c r="F69" s="4"/>
    </row>
    <row r="70" spans="1:6" s="1" customFormat="1" x14ac:dyDescent="0.2">
      <c r="A70" s="10"/>
      <c r="B70" s="6"/>
      <c r="C70" s="4"/>
      <c r="F70" s="4"/>
    </row>
    <row r="71" spans="1:6" s="1" customFormat="1" x14ac:dyDescent="0.2">
      <c r="A71" s="10"/>
      <c r="B71" s="6"/>
      <c r="C71" s="4"/>
      <c r="F71" s="4"/>
    </row>
    <row r="72" spans="1:6" s="1" customFormat="1" x14ac:dyDescent="0.2">
      <c r="A72" s="10"/>
      <c r="B72" s="6"/>
      <c r="C72" s="4"/>
      <c r="F72" s="4"/>
    </row>
    <row r="73" spans="1:6" s="1" customFormat="1" x14ac:dyDescent="0.2">
      <c r="A73" s="10"/>
      <c r="B73" s="6"/>
      <c r="C73" s="4"/>
      <c r="F73" s="4"/>
    </row>
    <row r="74" spans="1:6" s="1" customFormat="1" x14ac:dyDescent="0.2">
      <c r="A74" s="10"/>
      <c r="B74" s="6"/>
      <c r="C74" s="4"/>
      <c r="F74" s="4"/>
    </row>
    <row r="75" spans="1:6" s="1" customFormat="1" x14ac:dyDescent="0.2">
      <c r="A75" s="10"/>
      <c r="B75" s="6"/>
      <c r="C75" s="4"/>
      <c r="F75" s="4"/>
    </row>
    <row r="76" spans="1:6" s="1" customFormat="1" x14ac:dyDescent="0.2">
      <c r="A76" s="10"/>
      <c r="B76" s="6"/>
      <c r="C76" s="4"/>
      <c r="F76" s="4"/>
    </row>
    <row r="77" spans="1:6" s="1" customFormat="1" x14ac:dyDescent="0.2">
      <c r="A77" s="10"/>
      <c r="B77" s="6"/>
      <c r="C77" s="4"/>
      <c r="F77" s="4"/>
    </row>
    <row r="78" spans="1:6" s="1" customFormat="1" x14ac:dyDescent="0.2">
      <c r="A78" s="10"/>
      <c r="B78" s="6"/>
      <c r="C78" s="4"/>
      <c r="F78" s="4"/>
    </row>
    <row r="79" spans="1:6" s="1" customFormat="1" x14ac:dyDescent="0.2">
      <c r="A79" s="10"/>
      <c r="B79" s="6"/>
      <c r="C79" s="4"/>
      <c r="F79" s="4"/>
    </row>
    <row r="80" spans="1:6" s="1" customFormat="1" x14ac:dyDescent="0.2">
      <c r="A80" s="10"/>
      <c r="B80" s="6"/>
      <c r="C80" s="4"/>
      <c r="F80" s="4"/>
    </row>
    <row r="81" spans="1:6" s="1" customFormat="1" x14ac:dyDescent="0.2">
      <c r="A81" s="10"/>
      <c r="B81" s="6"/>
      <c r="C81" s="4"/>
      <c r="F81" s="4"/>
    </row>
    <row r="82" spans="1:6" s="1" customFormat="1" x14ac:dyDescent="0.2">
      <c r="A82" s="10"/>
      <c r="B82" s="6"/>
      <c r="C82" s="4"/>
      <c r="F82" s="4"/>
    </row>
    <row r="83" spans="1:6" s="1" customFormat="1" x14ac:dyDescent="0.2">
      <c r="A83" s="10"/>
      <c r="B83" s="6"/>
      <c r="C83" s="4"/>
      <c r="F83" s="4"/>
    </row>
    <row r="84" spans="1:6" s="1" customFormat="1" x14ac:dyDescent="0.2">
      <c r="A84" s="10"/>
      <c r="B84" s="6"/>
      <c r="C84" s="4"/>
      <c r="F84" s="4"/>
    </row>
    <row r="85" spans="1:6" s="1" customFormat="1" x14ac:dyDescent="0.2">
      <c r="A85" s="10"/>
      <c r="B85" s="6"/>
      <c r="C85" s="4"/>
      <c r="F85" s="4"/>
    </row>
    <row r="86" spans="1:6" s="1" customFormat="1" x14ac:dyDescent="0.2">
      <c r="A86" s="10"/>
      <c r="B86" s="6"/>
      <c r="C86" s="4"/>
      <c r="F86" s="4"/>
    </row>
    <row r="87" spans="1:6" s="1" customFormat="1" x14ac:dyDescent="0.2">
      <c r="A87" s="10"/>
      <c r="B87" s="6"/>
      <c r="C87" s="4"/>
      <c r="F87" s="4"/>
    </row>
    <row r="88" spans="1:6" s="1" customFormat="1" x14ac:dyDescent="0.2">
      <c r="A88" s="10"/>
      <c r="B88" s="6"/>
      <c r="C88" s="4"/>
      <c r="F88" s="4"/>
    </row>
  </sheetData>
  <mergeCells count="16">
    <mergeCell ref="A56:B56"/>
    <mergeCell ref="A57:N57"/>
    <mergeCell ref="L1:N1"/>
    <mergeCell ref="B2:M2"/>
    <mergeCell ref="A3:A6"/>
    <mergeCell ref="B3:B6"/>
    <mergeCell ref="C3:H3"/>
    <mergeCell ref="I3:N3"/>
    <mergeCell ref="C4:D5"/>
    <mergeCell ref="E4:E6"/>
    <mergeCell ref="F4:G5"/>
    <mergeCell ref="H4:H6"/>
    <mergeCell ref="I4:J5"/>
    <mergeCell ref="K4:K6"/>
    <mergeCell ref="L4:M5"/>
    <mergeCell ref="N4:N6"/>
  </mergeCells>
  <phoneticPr fontId="2" type="noConversion"/>
  <pageMargins left="3.937007874015748E-2" right="0" top="0.39370078740157483" bottom="0.39370078740157483" header="0.51181102362204722" footer="0.31496062992125984"/>
  <pageSetup paperSize="9" scale="95"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2</vt:i4>
      </vt:variant>
    </vt:vector>
  </HeadingPairs>
  <TitlesOfParts>
    <vt:vector size="3" baseType="lpstr">
      <vt:lpstr>Comparativ_2016_2015</vt:lpstr>
      <vt:lpstr>Comparativ_2016_2015!Imprimare_titluri</vt:lpstr>
      <vt:lpstr>Comparativ_2016_2015!Zona_de_imprimat</vt:lpstr>
    </vt:vector>
  </TitlesOfParts>
  <Company>PRO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Viorica Bolun</cp:lastModifiedBy>
  <cp:lastPrinted>2016-10-05T06:37:34Z</cp:lastPrinted>
  <dcterms:created xsi:type="dcterms:W3CDTF">2004-11-16T13:45:19Z</dcterms:created>
  <dcterms:modified xsi:type="dcterms:W3CDTF">2026-07-29T14:53:27Z</dcterms:modified>
</cp:coreProperties>
</file>