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IA RPP\Plasare pe saitul APP\Balanta patrimoniului public\"/>
    </mc:Choice>
  </mc:AlternateContent>
  <xr:revisionPtr revIDLastSave="0" documentId="13_ncr:1_{66870FE2-8409-46C1-AFE0-119F945254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mparativ_2017_2016" sheetId="19" r:id="rId1"/>
  </sheets>
  <definedNames>
    <definedName name="_xlnm.Database">#REF!</definedName>
    <definedName name="_xlnm.Print_Titles" localSheetId="0">Comparativ_2017_2016!$3:$6</definedName>
    <definedName name="_xlnm.Print_Area" localSheetId="0">Comparativ_2017_2016!$A$1:$P$57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54" i="19" l="1"/>
  <c r="O8" i="19"/>
  <c r="O9" i="19"/>
  <c r="O10" i="19"/>
  <c r="O11" i="19"/>
  <c r="O12" i="19"/>
  <c r="O13" i="19"/>
  <c r="O14" i="19"/>
  <c r="O15" i="19"/>
  <c r="O16" i="19"/>
  <c r="O17" i="19"/>
  <c r="O18" i="19"/>
  <c r="O19" i="19"/>
  <c r="O20" i="19"/>
  <c r="O21" i="19"/>
  <c r="O22" i="19"/>
  <c r="O23" i="19"/>
  <c r="O24" i="19"/>
  <c r="O27" i="19"/>
  <c r="O28" i="19"/>
  <c r="O29" i="19"/>
  <c r="O31" i="19"/>
  <c r="O32" i="19"/>
  <c r="O35" i="19"/>
  <c r="O37" i="19"/>
  <c r="O38" i="19"/>
  <c r="O45" i="19"/>
  <c r="O54" i="19"/>
  <c r="O55" i="19"/>
  <c r="O7" i="19"/>
  <c r="H8" i="19"/>
  <c r="H9" i="19"/>
  <c r="H10" i="19"/>
  <c r="H11" i="19"/>
  <c r="H12" i="19"/>
  <c r="H13" i="19"/>
  <c r="H14" i="19"/>
  <c r="H15" i="19"/>
  <c r="H16" i="19"/>
  <c r="H17" i="19"/>
  <c r="H18" i="19"/>
  <c r="H19" i="19"/>
  <c r="H20" i="19"/>
  <c r="H21" i="19"/>
  <c r="H22" i="19"/>
  <c r="H23" i="19"/>
  <c r="H24" i="19"/>
  <c r="H25" i="19"/>
  <c r="H26" i="19"/>
  <c r="H27" i="19"/>
  <c r="H28" i="19"/>
  <c r="H29" i="19"/>
  <c r="H30" i="19"/>
  <c r="H31" i="19"/>
  <c r="H32" i="19"/>
  <c r="H33" i="19"/>
  <c r="H34" i="19"/>
  <c r="H35" i="19"/>
  <c r="H36" i="19"/>
  <c r="H37" i="19"/>
  <c r="H38" i="19"/>
  <c r="H39" i="19"/>
  <c r="H40" i="19"/>
  <c r="H41" i="19"/>
  <c r="H42" i="19"/>
  <c r="H43" i="19"/>
  <c r="H44" i="19"/>
  <c r="H45" i="19"/>
  <c r="H46" i="19"/>
  <c r="H47" i="19"/>
  <c r="H48" i="19"/>
  <c r="H49" i="19"/>
  <c r="H50" i="19"/>
  <c r="H51" i="19"/>
  <c r="H52" i="19"/>
  <c r="H53" i="19"/>
  <c r="H54" i="19"/>
  <c r="H7" i="19"/>
  <c r="P55" i="19" l="1"/>
  <c r="E23" i="19"/>
  <c r="E24" i="19"/>
  <c r="E25" i="19"/>
  <c r="J56" i="19"/>
  <c r="M56" i="19"/>
  <c r="I25" i="19"/>
  <c r="I41" i="19"/>
  <c r="I23" i="19"/>
  <c r="G56" i="19"/>
  <c r="N56" i="19"/>
  <c r="F56" i="19"/>
  <c r="H56" i="19" s="1"/>
  <c r="L7" i="19"/>
  <c r="L56" i="19" s="1"/>
  <c r="L8" i="19"/>
  <c r="L9" i="19"/>
  <c r="L10" i="19"/>
  <c r="L11" i="19"/>
  <c r="L12" i="19"/>
  <c r="L13" i="19"/>
  <c r="L14" i="19"/>
  <c r="L15" i="19"/>
  <c r="L16" i="19"/>
  <c r="L17" i="19"/>
  <c r="L18" i="19"/>
  <c r="L19" i="19"/>
  <c r="L20" i="19"/>
  <c r="L21" i="19"/>
  <c r="L22" i="19"/>
  <c r="L24" i="19"/>
  <c r="L27" i="19"/>
  <c r="L28" i="19"/>
  <c r="L29" i="19"/>
  <c r="L31" i="19"/>
  <c r="L32" i="19"/>
  <c r="L35" i="19"/>
  <c r="L37" i="19"/>
  <c r="L38" i="19"/>
  <c r="L45" i="19"/>
  <c r="L51" i="19"/>
  <c r="L52" i="19"/>
  <c r="L54" i="19"/>
  <c r="K56" i="19"/>
  <c r="C56" i="19"/>
  <c r="D56" i="19"/>
  <c r="I54" i="19"/>
  <c r="E54" i="19"/>
  <c r="E53" i="19"/>
  <c r="I52" i="19"/>
  <c r="E52" i="19"/>
  <c r="P51" i="19"/>
  <c r="I51" i="19"/>
  <c r="E51" i="19"/>
  <c r="I50" i="19"/>
  <c r="E50" i="19"/>
  <c r="I49" i="19"/>
  <c r="E49" i="19"/>
  <c r="I48" i="19"/>
  <c r="E48" i="19"/>
  <c r="I47" i="19"/>
  <c r="E47" i="19"/>
  <c r="I46" i="19"/>
  <c r="E46" i="19"/>
  <c r="P45" i="19"/>
  <c r="I45" i="19"/>
  <c r="E45" i="19"/>
  <c r="I44" i="19"/>
  <c r="E44" i="19"/>
  <c r="I43" i="19"/>
  <c r="E43" i="19"/>
  <c r="I42" i="19"/>
  <c r="E42" i="19"/>
  <c r="E41" i="19"/>
  <c r="I40" i="19"/>
  <c r="E40" i="19"/>
  <c r="I39" i="19"/>
  <c r="E39" i="19"/>
  <c r="P38" i="19"/>
  <c r="I38" i="19"/>
  <c r="E38" i="19"/>
  <c r="P37" i="19"/>
  <c r="I37" i="19"/>
  <c r="E37" i="19"/>
  <c r="I36" i="19"/>
  <c r="E36" i="19"/>
  <c r="P35" i="19"/>
  <c r="I35" i="19"/>
  <c r="E35" i="19"/>
  <c r="I34" i="19"/>
  <c r="E34" i="19"/>
  <c r="I33" i="19"/>
  <c r="E33" i="19"/>
  <c r="P32" i="19"/>
  <c r="I32" i="19"/>
  <c r="E32" i="19"/>
  <c r="P31" i="19"/>
  <c r="I31" i="19"/>
  <c r="E31" i="19"/>
  <c r="I30" i="19"/>
  <c r="E30" i="19"/>
  <c r="P29" i="19"/>
  <c r="I29" i="19"/>
  <c r="E29" i="19"/>
  <c r="P28" i="19"/>
  <c r="I28" i="19"/>
  <c r="E28" i="19"/>
  <c r="P27" i="19"/>
  <c r="I27" i="19"/>
  <c r="E27" i="19"/>
  <c r="I26" i="19"/>
  <c r="E26" i="19"/>
  <c r="P24" i="19"/>
  <c r="I24" i="19"/>
  <c r="P22" i="19"/>
  <c r="I22" i="19"/>
  <c r="E22" i="19"/>
  <c r="P21" i="19"/>
  <c r="I21" i="19"/>
  <c r="E21" i="19"/>
  <c r="P20" i="19"/>
  <c r="I20" i="19"/>
  <c r="E20" i="19"/>
  <c r="P19" i="19"/>
  <c r="I19" i="19"/>
  <c r="E19" i="19"/>
  <c r="P18" i="19"/>
  <c r="I18" i="19"/>
  <c r="E18" i="19"/>
  <c r="P17" i="19"/>
  <c r="I17" i="19"/>
  <c r="E17" i="19"/>
  <c r="P16" i="19"/>
  <c r="I16" i="19"/>
  <c r="E16" i="19"/>
  <c r="P15" i="19"/>
  <c r="I15" i="19"/>
  <c r="E15" i="19"/>
  <c r="P14" i="19"/>
  <c r="I14" i="19"/>
  <c r="E14" i="19"/>
  <c r="P13" i="19"/>
  <c r="I13" i="19"/>
  <c r="E13" i="19"/>
  <c r="P12" i="19"/>
  <c r="I12" i="19"/>
  <c r="E12" i="19"/>
  <c r="P11" i="19"/>
  <c r="I11" i="19"/>
  <c r="E11" i="19"/>
  <c r="P10" i="19"/>
  <c r="I10" i="19"/>
  <c r="E10" i="19"/>
  <c r="P9" i="19"/>
  <c r="I9" i="19"/>
  <c r="E9" i="19"/>
  <c r="P8" i="19"/>
  <c r="I8" i="19"/>
  <c r="E8" i="19"/>
  <c r="P7" i="19"/>
  <c r="I7" i="19"/>
  <c r="E7" i="19"/>
  <c r="I56" i="19" l="1"/>
  <c r="O56" i="19"/>
  <c r="P56" i="19"/>
  <c r="E56" i="19"/>
</calcChain>
</file>

<file path=xl/sharedStrings.xml><?xml version="1.0" encoding="utf-8"?>
<sst xmlns="http://schemas.openxmlformats.org/spreadsheetml/2006/main" count="67" uniqueCount="64">
  <si>
    <t>Ministerul Agriculturii si Industriei Alimentare</t>
  </si>
  <si>
    <t>Ministerul Finanţelor</t>
  </si>
  <si>
    <t>Ministerul Justiţiei</t>
  </si>
  <si>
    <t>Curtea Constituţională</t>
  </si>
  <si>
    <t>Procuratura Generală</t>
  </si>
  <si>
    <t>Banca Naţională a Moldovei</t>
  </si>
  <si>
    <t>Casa Naţională de Asigurări Sociale</t>
  </si>
  <si>
    <t>Curtea de Conturi</t>
  </si>
  <si>
    <t>TOTAL</t>
  </si>
  <si>
    <t>Consiliul Coordonator al Audiovizualului</t>
  </si>
  <si>
    <t>Ministerul Afacerilor Externe şi Integrării Europene</t>
  </si>
  <si>
    <t>Biroul Relaţii Interetnice</t>
  </si>
  <si>
    <t xml:space="preserve">Biroul Naţional de Statistică </t>
  </si>
  <si>
    <t>Academia de Ştiinţe a R.M.</t>
  </si>
  <si>
    <t>Agenţia  Relaţii Funciare si Cadastru</t>
  </si>
  <si>
    <t>Denumirea autorităţii publice centrale</t>
  </si>
  <si>
    <t xml:space="preserve">Ministerul Sănătăţii </t>
  </si>
  <si>
    <t>Ministerul Afacerilor Interne</t>
  </si>
  <si>
    <t>Ministerul Apărării</t>
  </si>
  <si>
    <t>Agenţia "Apele Moldovei"</t>
  </si>
  <si>
    <t>Anexa nr.3</t>
  </si>
  <si>
    <t>Agenţia pentru Reglementare în Energetică</t>
  </si>
  <si>
    <t>Comisia Naţională a Pieţei Financiare</t>
  </si>
  <si>
    <t>Ministerul Mediului</t>
  </si>
  <si>
    <t>Ministerul Muncii, Protectiei Sociale si Familiei</t>
  </si>
  <si>
    <t xml:space="preserve">Ministerul Culturii </t>
  </si>
  <si>
    <t xml:space="preserve">Ministerul Economiei </t>
  </si>
  <si>
    <t>Ministerul Transporturilor si Infrastructurii Drumurilor</t>
  </si>
  <si>
    <t>Ministerul Tineretului si Sportului</t>
  </si>
  <si>
    <t>Cancelaria de Stat a Republicii Moldova</t>
  </si>
  <si>
    <t>Ministerul Educatiei</t>
  </si>
  <si>
    <t>Departamentul Institutiilor Penitenciare</t>
  </si>
  <si>
    <t>Compania Nationala de Asigurari in Medicina</t>
  </si>
  <si>
    <t>Agenţia Rezerve Materiale</t>
  </si>
  <si>
    <t>Agentia Turismului</t>
  </si>
  <si>
    <t xml:space="preserve">Numărul </t>
  </si>
  <si>
    <t>Agenţia  "Moldsilva"</t>
  </si>
  <si>
    <t>Valoarea patrimoniului public de stat, mii lei</t>
  </si>
  <si>
    <t xml:space="preserve">Agenţia Proprietăţii Publice </t>
  </si>
  <si>
    <t>Ministerul Tehnologiei Informatiei si Comunicatiilor</t>
  </si>
  <si>
    <t>Aparatul Presedintelui</t>
  </si>
  <si>
    <t>Secretariatul Parlamentului</t>
  </si>
  <si>
    <t>Ministerul Dezvoltarii Regionale şi Constructiilor</t>
  </si>
  <si>
    <t>Agenţi economici administraţi de autorităţile publice centrale</t>
  </si>
  <si>
    <t xml:space="preserve">Autorităţi publice şi instituţiile publice subordonate </t>
  </si>
  <si>
    <t>Serviciul de Informaţii şi Securitate</t>
  </si>
  <si>
    <t>Alte instituţii publice şi agenţi economici</t>
  </si>
  <si>
    <t>Valoarea patrimoniului public de stat, conform capitalului propriu, mii lei</t>
  </si>
  <si>
    <t>Departamentul Politiei  de Frontiera</t>
  </si>
  <si>
    <t>Întreprinderi de peste hotare</t>
  </si>
  <si>
    <t>Agenţia Naţională pentru Reglementare în Comunic. Electronice şi Tehnolog. Informaţiei</t>
  </si>
  <si>
    <t>I.P.N.A. Compania "Teleradio-Moldova"</t>
  </si>
  <si>
    <t>Consiliul Superior al Magistraturii</t>
  </si>
  <si>
    <t>Agentia Nationala pentru Siguranta Alimentelor</t>
  </si>
  <si>
    <t>Ritmul creşterii/ descreş., %</t>
  </si>
  <si>
    <t xml:space="preserve">Consiliul Concurentei </t>
  </si>
  <si>
    <t>Agenţia de Stat pentru Protecţia Proprietăţii Intelectuală</t>
  </si>
  <si>
    <t>Centrul Național Anticorupţie</t>
  </si>
  <si>
    <t>Creșterea             /            descreș.,                 mii lei</t>
  </si>
  <si>
    <t xml:space="preserve">Nr. </t>
  </si>
  <si>
    <t>Balanţa patrimoniului public al autorităţilor publice centrale, conform situaţiei de la 1 ianuarie 2017                                                                                  comparativ cu aceiaşi perioadă a anului 2016</t>
  </si>
  <si>
    <t xml:space="preserve">Creşt.             /            descreşt. </t>
  </si>
  <si>
    <r>
      <t>Remarcă:</t>
    </r>
    <r>
      <rPr>
        <sz val="10"/>
        <rFont val="Times New Roman"/>
        <family val="1"/>
        <charset val="204"/>
      </rPr>
      <t xml:space="preserve"> </t>
    </r>
    <r>
      <rPr>
        <i/>
        <sz val="10"/>
        <rFont val="Times New Roman"/>
        <family val="1"/>
        <charset val="204"/>
      </rPr>
      <t xml:space="preserve">a) </t>
    </r>
    <r>
      <rPr>
        <b/>
        <sz val="10"/>
        <rFont val="Times New Roman"/>
        <family val="1"/>
        <charset val="204"/>
      </rPr>
      <t>Micșorarea semnificativă a valorii patrimoniului public al autorităților publice</t>
    </r>
    <r>
      <rPr>
        <sz val="10"/>
        <rFont val="Times New Roman"/>
        <family val="1"/>
        <charset val="204"/>
      </rPr>
      <t xml:space="preserve"> și instituțiilor subordonate este determinată de aprobarea de către Ministerul Finanțelor a noilor Norme metodologice privind evidența contabilă și raportarea financiară în sistemul bugetar (Ordinul nr.216 din 28.12.2015), fiind întrodusă calcularea uzurii mijloacelor fixe administrate.  </t>
    </r>
    <r>
      <rPr>
        <b/>
        <sz val="10"/>
        <rFont val="Times New Roman"/>
        <family val="1"/>
        <charset val="204"/>
      </rPr>
      <t xml:space="preserve">     </t>
    </r>
    <r>
      <rPr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b) </t>
    </r>
    <r>
      <rPr>
        <b/>
        <sz val="10"/>
        <rFont val="Times New Roman"/>
        <family val="1"/>
        <charset val="204"/>
      </rPr>
      <t xml:space="preserve">Majorarea semnificativă a valorii patrimoniului agenților economici </t>
    </r>
    <r>
      <rPr>
        <sz val="10"/>
        <rFont val="Times New Roman"/>
        <family val="1"/>
        <charset val="204"/>
      </rPr>
      <t xml:space="preserve">din administrarea: (i) </t>
    </r>
    <r>
      <rPr>
        <b/>
        <i/>
        <sz val="10"/>
        <color indexed="8"/>
        <rFont val="Times New Roman"/>
        <family val="1"/>
        <charset val="204"/>
      </rPr>
      <t xml:space="preserve">Ministerului Transporturilor și Infrastructurii Drumurilor (poz.15) </t>
    </r>
    <r>
      <rPr>
        <sz val="10"/>
        <color indexed="8"/>
        <rFont val="Times New Roman"/>
        <family val="1"/>
        <charset val="204"/>
      </rPr>
      <t xml:space="preserve">este rezultatul luării  la evidența contabilă de Î.S.”Calea Ferată din Moldova” l a terenului în sumă de 793,5 mil lei și darea în exploatare de Î.S.”Administrație de Stat a Drumurilor” a mijloacelor fixe în sumă de 1046,1 mil lei; (ii)  </t>
    </r>
    <r>
      <rPr>
        <b/>
        <i/>
        <sz val="10"/>
        <color indexed="8"/>
        <rFont val="Times New Roman"/>
        <family val="1"/>
        <charset val="204"/>
      </rPr>
      <t>Ministerului Titeretului si Sportului (poz.16) – este rezultatul luării la evidența contabilă  de Î.S.”Manejul de atletică usoară” a terenului în sumă de 793,5 mil lei.</t>
    </r>
    <r>
      <rPr>
        <sz val="10"/>
        <color indexed="8"/>
        <rFont val="Times New Roman"/>
        <family val="1"/>
        <charset val="204"/>
      </rPr>
      <t xml:space="preserve"> </t>
    </r>
  </si>
  <si>
    <t>Creşt.             /            descreşt.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</si>
</sst>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Fill="1"/>
    <xf numFmtId="165" fontId="2" fillId="0" borderId="0" xfId="0" applyNumberFormat="1" applyFont="1" applyFill="1"/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left" vertical="top"/>
    </xf>
    <xf numFmtId="0" fontId="7" fillId="0" borderId="3" xfId="0" applyFont="1" applyFill="1" applyBorder="1" applyAlignment="1">
      <alignment vertical="top" wrapText="1"/>
    </xf>
    <xf numFmtId="0" fontId="7" fillId="0" borderId="3" xfId="0" applyFont="1" applyFill="1" applyBorder="1" applyAlignment="1">
      <alignment wrapText="1"/>
    </xf>
    <xf numFmtId="0" fontId="2" fillId="0" borderId="0" xfId="0" applyFont="1" applyFill="1" applyAlignment="1">
      <alignment vertical="center"/>
    </xf>
    <xf numFmtId="0" fontId="7" fillId="0" borderId="3" xfId="0" applyFont="1" applyFill="1" applyBorder="1" applyAlignment="1">
      <alignment horizontal="center" wrapText="1"/>
    </xf>
    <xf numFmtId="1" fontId="2" fillId="0" borderId="5" xfId="0" quotePrefix="1" applyNumberFormat="1" applyFont="1" applyFill="1" applyBorder="1" applyAlignment="1">
      <alignment vertical="center"/>
    </xf>
    <xf numFmtId="165" fontId="2" fillId="0" borderId="5" xfId="0" applyNumberFormat="1" applyFont="1" applyFill="1" applyBorder="1" applyAlignment="1">
      <alignment vertical="center"/>
    </xf>
    <xf numFmtId="3" fontId="2" fillId="0" borderId="5" xfId="0" applyNumberFormat="1" applyFont="1" applyFill="1" applyBorder="1" applyAlignment="1">
      <alignment vertical="center"/>
    </xf>
    <xf numFmtId="2" fontId="2" fillId="0" borderId="6" xfId="0" applyNumberFormat="1" applyFont="1" applyFill="1" applyBorder="1" applyAlignment="1">
      <alignment vertical="center"/>
    </xf>
    <xf numFmtId="1" fontId="2" fillId="0" borderId="1" xfId="0" quotePrefix="1" applyNumberFormat="1" applyFont="1" applyFill="1" applyBorder="1" applyAlignment="1">
      <alignment vertical="center"/>
    </xf>
    <xf numFmtId="165" fontId="2" fillId="0" borderId="1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vertical="center"/>
    </xf>
    <xf numFmtId="2" fontId="2" fillId="0" borderId="7" xfId="0" applyNumberFormat="1" applyFont="1" applyFill="1" applyBorder="1" applyAlignment="1">
      <alignment vertical="center"/>
    </xf>
    <xf numFmtId="3" fontId="2" fillId="0" borderId="11" xfId="0" applyNumberFormat="1" applyFont="1" applyFill="1" applyBorder="1" applyAlignment="1">
      <alignment vertical="center"/>
    </xf>
    <xf numFmtId="3" fontId="2" fillId="0" borderId="4" xfId="0" applyNumberFormat="1" applyFont="1" applyFill="1" applyBorder="1" applyAlignment="1">
      <alignment vertical="center"/>
    </xf>
    <xf numFmtId="3" fontId="2" fillId="0" borderId="8" xfId="0" applyNumberFormat="1" applyFont="1" applyFill="1" applyBorder="1" applyAlignment="1">
      <alignment vertical="center"/>
    </xf>
    <xf numFmtId="3" fontId="2" fillId="0" borderId="9" xfId="0" applyNumberFormat="1" applyFont="1" applyFill="1" applyBorder="1" applyAlignment="1">
      <alignment vertical="center"/>
    </xf>
    <xf numFmtId="165" fontId="2" fillId="0" borderId="9" xfId="0" applyNumberFormat="1" applyFont="1" applyFill="1" applyBorder="1" applyAlignment="1">
      <alignment vertical="center"/>
    </xf>
    <xf numFmtId="2" fontId="2" fillId="0" borderId="10" xfId="0" applyNumberFormat="1" applyFont="1" applyFill="1" applyBorder="1" applyAlignment="1">
      <alignment vertical="center"/>
    </xf>
    <xf numFmtId="165" fontId="2" fillId="0" borderId="12" xfId="0" applyNumberFormat="1" applyFont="1" applyFill="1" applyBorder="1" applyAlignment="1">
      <alignment vertical="center"/>
    </xf>
    <xf numFmtId="165" fontId="2" fillId="0" borderId="13" xfId="0" applyNumberFormat="1" applyFont="1" applyFill="1" applyBorder="1" applyAlignment="1">
      <alignment vertical="center"/>
    </xf>
    <xf numFmtId="165" fontId="2" fillId="0" borderId="14" xfId="0" applyNumberFormat="1" applyFont="1" applyFill="1" applyBorder="1" applyAlignment="1">
      <alignment vertical="center"/>
    </xf>
    <xf numFmtId="1" fontId="2" fillId="0" borderId="15" xfId="0" applyNumberFormat="1" applyFont="1" applyFill="1" applyBorder="1" applyAlignment="1">
      <alignment vertical="center"/>
    </xf>
    <xf numFmtId="1" fontId="2" fillId="0" borderId="16" xfId="0" applyNumberFormat="1" applyFont="1" applyFill="1" applyBorder="1" applyAlignment="1">
      <alignment vertical="center"/>
    </xf>
    <xf numFmtId="1" fontId="2" fillId="0" borderId="17" xfId="0" applyNumberFormat="1" applyFont="1" applyFill="1" applyBorder="1" applyAlignment="1">
      <alignment vertical="center"/>
    </xf>
    <xf numFmtId="1" fontId="9" fillId="0" borderId="11" xfId="0" quotePrefix="1" applyNumberFormat="1" applyFont="1" applyFill="1" applyBorder="1" applyAlignment="1">
      <alignment vertical="center"/>
    </xf>
    <xf numFmtId="1" fontId="9" fillId="0" borderId="4" xfId="0" quotePrefix="1" applyNumberFormat="1" applyFont="1" applyFill="1" applyBorder="1" applyAlignment="1">
      <alignment vertical="center"/>
    </xf>
    <xf numFmtId="165" fontId="9" fillId="0" borderId="18" xfId="0" applyNumberFormat="1" applyFont="1" applyFill="1" applyBorder="1" applyAlignment="1">
      <alignment vertical="center"/>
    </xf>
    <xf numFmtId="165" fontId="9" fillId="0" borderId="19" xfId="0" applyNumberFormat="1" applyFont="1" applyFill="1" applyBorder="1" applyAlignment="1">
      <alignment vertical="center"/>
    </xf>
    <xf numFmtId="165" fontId="2" fillId="0" borderId="20" xfId="0" applyNumberFormat="1" applyFont="1" applyFill="1" applyBorder="1" applyAlignment="1">
      <alignment vertical="center"/>
    </xf>
    <xf numFmtId="1" fontId="9" fillId="0" borderId="8" xfId="0" quotePrefix="1" applyNumberFormat="1" applyFont="1" applyFill="1" applyBorder="1" applyAlignment="1">
      <alignment vertical="center"/>
    </xf>
    <xf numFmtId="1" fontId="2" fillId="0" borderId="9" xfId="0" quotePrefix="1" applyNumberFormat="1" applyFont="1" applyFill="1" applyBorder="1" applyAlignment="1">
      <alignment vertical="center"/>
    </xf>
    <xf numFmtId="2" fontId="2" fillId="0" borderId="21" xfId="0" applyNumberFormat="1" applyFont="1" applyFill="1" applyBorder="1" applyAlignment="1">
      <alignment horizontal="left" vertical="center" wrapText="1"/>
    </xf>
    <xf numFmtId="1" fontId="2" fillId="0" borderId="22" xfId="0" applyNumberFormat="1" applyFont="1" applyFill="1" applyBorder="1" applyAlignment="1">
      <alignment horizontal="left" vertical="center" wrapText="1"/>
    </xf>
    <xf numFmtId="2" fontId="2" fillId="0" borderId="22" xfId="0" applyNumberFormat="1" applyFont="1" applyFill="1" applyBorder="1" applyAlignment="1">
      <alignment horizontal="left" vertical="center" wrapText="1"/>
    </xf>
    <xf numFmtId="2" fontId="2" fillId="0" borderId="22" xfId="0" applyNumberFormat="1" applyFont="1" applyFill="1" applyBorder="1" applyAlignment="1">
      <alignment vertical="center" wrapText="1"/>
    </xf>
    <xf numFmtId="2" fontId="2" fillId="0" borderId="23" xfId="0" applyNumberFormat="1" applyFont="1" applyFill="1" applyBorder="1" applyAlignment="1">
      <alignment horizontal="left" vertical="center" wrapText="1"/>
    </xf>
    <xf numFmtId="1" fontId="2" fillId="0" borderId="24" xfId="0" applyNumberFormat="1" applyFont="1" applyFill="1" applyBorder="1" applyAlignment="1">
      <alignment horizontal="center" vertical="top"/>
    </xf>
    <xf numFmtId="1" fontId="2" fillId="0" borderId="25" xfId="0" applyNumberFormat="1" applyFont="1" applyFill="1" applyBorder="1" applyAlignment="1">
      <alignment horizontal="center" vertical="top"/>
    </xf>
    <xf numFmtId="1" fontId="2" fillId="0" borderId="26" xfId="0" applyNumberFormat="1" applyFont="1" applyFill="1" applyBorder="1" applyAlignment="1">
      <alignment horizontal="center" vertical="top"/>
    </xf>
    <xf numFmtId="14" fontId="6" fillId="0" borderId="2" xfId="0" applyNumberFormat="1" applyFont="1" applyFill="1" applyBorder="1" applyAlignment="1">
      <alignment horizontal="center" vertical="center" wrapText="1"/>
    </xf>
    <xf numFmtId="1" fontId="12" fillId="0" borderId="2" xfId="0" applyNumberFormat="1" applyFont="1" applyFill="1" applyBorder="1" applyAlignment="1">
      <alignment vertical="top"/>
    </xf>
    <xf numFmtId="1" fontId="13" fillId="0" borderId="2" xfId="0" applyNumberFormat="1" applyFont="1" applyFill="1" applyBorder="1" applyAlignment="1">
      <alignment vertical="top"/>
    </xf>
    <xf numFmtId="165" fontId="12" fillId="0" borderId="2" xfId="0" applyNumberFormat="1" applyFont="1" applyFill="1" applyBorder="1" applyAlignment="1">
      <alignment vertical="top"/>
    </xf>
    <xf numFmtId="2" fontId="13" fillId="0" borderId="2" xfId="0" applyNumberFormat="1" applyFont="1" applyFill="1" applyBorder="1" applyAlignment="1">
      <alignment vertical="top"/>
    </xf>
    <xf numFmtId="164" fontId="4" fillId="0" borderId="0" xfId="0" applyNumberFormat="1" applyFont="1" applyFill="1" applyAlignment="1">
      <alignment horizontal="right" vertical="center"/>
    </xf>
    <xf numFmtId="1" fontId="4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165" fontId="3" fillId="0" borderId="2" xfId="0" quotePrefix="1" applyNumberFormat="1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65" fontId="3" fillId="0" borderId="2" xfId="0" applyNumberFormat="1" applyFont="1" applyFill="1" applyBorder="1" applyAlignment="1">
      <alignment horizontal="center" vertical="center" wrapText="1"/>
    </xf>
    <xf numFmtId="165" fontId="3" fillId="0" borderId="2" xfId="0" quotePrefix="1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7"/>
  <sheetViews>
    <sheetView tabSelected="1" zoomScale="96" zoomScaleNormal="96" workbookViewId="0">
      <selection activeCell="N61" sqref="N61"/>
    </sheetView>
  </sheetViews>
  <sheetFormatPr defaultColWidth="8.85546875" defaultRowHeight="12.75" x14ac:dyDescent="0.2"/>
  <cols>
    <col min="1" max="1" width="3.28515625" style="3" customWidth="1"/>
    <col min="2" max="2" width="29.42578125" style="4" customWidth="1"/>
    <col min="3" max="4" width="7.7109375" style="1" customWidth="1"/>
    <col min="5" max="5" width="6.28515625" style="1" customWidth="1"/>
    <col min="6" max="6" width="9.85546875" style="1" customWidth="1"/>
    <col min="7" max="7" width="10.140625" style="1" customWidth="1"/>
    <col min="8" max="8" width="10.85546875" style="1" customWidth="1"/>
    <col min="9" max="9" width="7.140625" style="1" customWidth="1"/>
    <col min="10" max="10" width="7.7109375" style="1" customWidth="1"/>
    <col min="11" max="11" width="8" style="1" customWidth="1"/>
    <col min="12" max="12" width="7.42578125" style="1" customWidth="1"/>
    <col min="13" max="13" width="10" style="1" customWidth="1"/>
    <col min="14" max="14" width="10.140625" style="1" customWidth="1"/>
    <col min="15" max="15" width="9.28515625" style="1" customWidth="1"/>
    <col min="16" max="16" width="7.28515625" style="1" customWidth="1"/>
    <col min="17" max="17" width="8.85546875" style="1"/>
    <col min="18" max="18" width="11.28515625" style="1" bestFit="1" customWidth="1"/>
    <col min="19" max="19" width="15.42578125" style="1" customWidth="1"/>
    <col min="20" max="20" width="16.28515625" style="1" customWidth="1"/>
    <col min="21" max="16384" width="8.85546875" style="1"/>
  </cols>
  <sheetData>
    <row r="1" spans="1:16" ht="11.25" customHeight="1" x14ac:dyDescent="0.2">
      <c r="M1" s="49" t="s">
        <v>20</v>
      </c>
      <c r="N1" s="49"/>
      <c r="O1" s="49"/>
      <c r="P1" s="49"/>
    </row>
    <row r="2" spans="1:16" ht="30" customHeight="1" x14ac:dyDescent="0.2">
      <c r="A2" s="5"/>
      <c r="B2" s="55" t="s">
        <v>60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8"/>
      <c r="P2" s="6"/>
    </row>
    <row r="3" spans="1:16" ht="16.149999999999999" customHeight="1" x14ac:dyDescent="0.2">
      <c r="A3" s="56" t="s">
        <v>59</v>
      </c>
      <c r="B3" s="50" t="s">
        <v>15</v>
      </c>
      <c r="C3" s="57" t="s">
        <v>44</v>
      </c>
      <c r="D3" s="57"/>
      <c r="E3" s="57"/>
      <c r="F3" s="57"/>
      <c r="G3" s="57"/>
      <c r="H3" s="57"/>
      <c r="I3" s="57"/>
      <c r="J3" s="57" t="s">
        <v>43</v>
      </c>
      <c r="K3" s="57"/>
      <c r="L3" s="57"/>
      <c r="M3" s="57"/>
      <c r="N3" s="57"/>
      <c r="O3" s="57"/>
      <c r="P3" s="57"/>
    </row>
    <row r="4" spans="1:16" ht="32.25" customHeight="1" x14ac:dyDescent="0.2">
      <c r="A4" s="56"/>
      <c r="B4" s="50"/>
      <c r="C4" s="58" t="s">
        <v>35</v>
      </c>
      <c r="D4" s="58"/>
      <c r="E4" s="59" t="s">
        <v>63</v>
      </c>
      <c r="F4" s="61" t="s">
        <v>37</v>
      </c>
      <c r="G4" s="61"/>
      <c r="H4" s="53" t="s">
        <v>58</v>
      </c>
      <c r="I4" s="52" t="s">
        <v>54</v>
      </c>
      <c r="J4" s="58" t="s">
        <v>35</v>
      </c>
      <c r="K4" s="58"/>
      <c r="L4" s="59" t="s">
        <v>61</v>
      </c>
      <c r="M4" s="61" t="s">
        <v>47</v>
      </c>
      <c r="N4" s="61"/>
      <c r="O4" s="53" t="s">
        <v>58</v>
      </c>
      <c r="P4" s="52" t="s">
        <v>54</v>
      </c>
    </row>
    <row r="5" spans="1:16" ht="12.75" customHeight="1" x14ac:dyDescent="0.2">
      <c r="A5" s="56"/>
      <c r="B5" s="50"/>
      <c r="C5" s="58"/>
      <c r="D5" s="58"/>
      <c r="E5" s="60"/>
      <c r="F5" s="61"/>
      <c r="G5" s="61"/>
      <c r="H5" s="54"/>
      <c r="I5" s="52"/>
      <c r="J5" s="58"/>
      <c r="K5" s="58"/>
      <c r="L5" s="60"/>
      <c r="M5" s="61"/>
      <c r="N5" s="61"/>
      <c r="O5" s="54"/>
      <c r="P5" s="52"/>
    </row>
    <row r="6" spans="1:16" ht="14.25" customHeight="1" x14ac:dyDescent="0.2">
      <c r="A6" s="56"/>
      <c r="B6" s="50"/>
      <c r="C6" s="44">
        <v>42736</v>
      </c>
      <c r="D6" s="44">
        <v>42370</v>
      </c>
      <c r="E6" s="60"/>
      <c r="F6" s="44">
        <v>42736</v>
      </c>
      <c r="G6" s="44">
        <v>42370</v>
      </c>
      <c r="H6" s="54"/>
      <c r="I6" s="52"/>
      <c r="J6" s="44">
        <v>42736</v>
      </c>
      <c r="K6" s="44">
        <v>42370</v>
      </c>
      <c r="L6" s="60"/>
      <c r="M6" s="44">
        <v>42736</v>
      </c>
      <c r="N6" s="44">
        <v>42370</v>
      </c>
      <c r="O6" s="54"/>
      <c r="P6" s="52"/>
    </row>
    <row r="7" spans="1:16" s="7" customFormat="1" ht="26.45" customHeight="1" x14ac:dyDescent="0.2">
      <c r="A7" s="41">
        <v>1</v>
      </c>
      <c r="B7" s="36" t="s">
        <v>0</v>
      </c>
      <c r="C7" s="29">
        <v>27</v>
      </c>
      <c r="D7" s="9">
        <v>26</v>
      </c>
      <c r="E7" s="26">
        <f>C7-D7</f>
        <v>1</v>
      </c>
      <c r="F7" s="31">
        <v>1046250.9</v>
      </c>
      <c r="G7" s="10">
        <v>834414.4</v>
      </c>
      <c r="H7" s="10">
        <f>F7-G7</f>
        <v>211836.5</v>
      </c>
      <c r="I7" s="12">
        <f>(F7-G7)/G7*100</f>
        <v>25.387445374864097</v>
      </c>
      <c r="J7" s="17">
        <v>79</v>
      </c>
      <c r="K7" s="11">
        <v>89</v>
      </c>
      <c r="L7" s="26">
        <f>J7-K7</f>
        <v>-10</v>
      </c>
      <c r="M7" s="23">
        <v>1865784.27</v>
      </c>
      <c r="N7" s="10">
        <v>1848182.1</v>
      </c>
      <c r="O7" s="10">
        <f>M7-N7</f>
        <v>17602.169999999925</v>
      </c>
      <c r="P7" s="12">
        <f>(M7-N7)/N7*100</f>
        <v>0.95240452767072703</v>
      </c>
    </row>
    <row r="8" spans="1:16" s="7" customFormat="1" ht="15" customHeight="1" x14ac:dyDescent="0.2">
      <c r="A8" s="42">
        <v>2</v>
      </c>
      <c r="B8" s="37" t="s">
        <v>30</v>
      </c>
      <c r="C8" s="30">
        <v>115</v>
      </c>
      <c r="D8" s="13">
        <v>117</v>
      </c>
      <c r="E8" s="27">
        <f t="shared" ref="E8:E56" si="0">C8-D8</f>
        <v>-2</v>
      </c>
      <c r="F8" s="32">
        <v>2516202.4</v>
      </c>
      <c r="G8" s="14">
        <v>3410821.7</v>
      </c>
      <c r="H8" s="14">
        <f t="shared" ref="H8:H56" si="1">F8-G8</f>
        <v>-894619.30000000028</v>
      </c>
      <c r="I8" s="16">
        <f t="shared" ref="I8:I56" si="2">(F8-G8)/G8*100</f>
        <v>-26.22884978127119</v>
      </c>
      <c r="J8" s="18">
        <v>3</v>
      </c>
      <c r="K8" s="15">
        <v>3</v>
      </c>
      <c r="L8" s="27">
        <f t="shared" ref="L8:L54" si="3">J8-K8</f>
        <v>0</v>
      </c>
      <c r="M8" s="24">
        <v>11737.92</v>
      </c>
      <c r="N8" s="14">
        <v>11995.6</v>
      </c>
      <c r="O8" s="14">
        <f t="shared" ref="O8:O56" si="4">M8-N8</f>
        <v>-257.68000000000029</v>
      </c>
      <c r="P8" s="16">
        <f t="shared" ref="P8:P56" si="5">(M8-N8)/N8*100</f>
        <v>-2.1481209776918226</v>
      </c>
    </row>
    <row r="9" spans="1:16" s="7" customFormat="1" ht="15" customHeight="1" x14ac:dyDescent="0.2">
      <c r="A9" s="42">
        <v>3</v>
      </c>
      <c r="B9" s="37" t="s">
        <v>23</v>
      </c>
      <c r="C9" s="30">
        <v>7</v>
      </c>
      <c r="D9" s="13">
        <v>6</v>
      </c>
      <c r="E9" s="27">
        <f t="shared" si="0"/>
        <v>1</v>
      </c>
      <c r="F9" s="32">
        <v>96743.5</v>
      </c>
      <c r="G9" s="14">
        <v>167251.20000000001</v>
      </c>
      <c r="H9" s="14">
        <f t="shared" si="1"/>
        <v>-70507.700000000012</v>
      </c>
      <c r="I9" s="16">
        <f t="shared" si="2"/>
        <v>-42.156767784027863</v>
      </c>
      <c r="J9" s="18">
        <v>1</v>
      </c>
      <c r="K9" s="15">
        <v>1</v>
      </c>
      <c r="L9" s="27">
        <f t="shared" si="3"/>
        <v>0</v>
      </c>
      <c r="M9" s="24">
        <v>22935</v>
      </c>
      <c r="N9" s="14">
        <v>22742.2</v>
      </c>
      <c r="O9" s="14">
        <f t="shared" si="4"/>
        <v>192.79999999999927</v>
      </c>
      <c r="P9" s="16">
        <f t="shared" si="5"/>
        <v>0.84776318913737136</v>
      </c>
    </row>
    <row r="10" spans="1:16" s="7" customFormat="1" ht="15" customHeight="1" x14ac:dyDescent="0.2">
      <c r="A10" s="42">
        <v>4</v>
      </c>
      <c r="B10" s="38" t="s">
        <v>16</v>
      </c>
      <c r="C10" s="30">
        <v>79</v>
      </c>
      <c r="D10" s="13">
        <v>79</v>
      </c>
      <c r="E10" s="27">
        <f t="shared" si="0"/>
        <v>0</v>
      </c>
      <c r="F10" s="32">
        <v>3178219.7</v>
      </c>
      <c r="G10" s="14">
        <v>3558550.6</v>
      </c>
      <c r="H10" s="14">
        <f t="shared" si="1"/>
        <v>-380330.89999999991</v>
      </c>
      <c r="I10" s="16">
        <f t="shared" si="2"/>
        <v>-10.687803624318279</v>
      </c>
      <c r="J10" s="18">
        <v>4</v>
      </c>
      <c r="K10" s="15">
        <v>4</v>
      </c>
      <c r="L10" s="27">
        <f t="shared" si="3"/>
        <v>0</v>
      </c>
      <c r="M10" s="24">
        <v>19323.753000000001</v>
      </c>
      <c r="N10" s="14">
        <v>18124.920000000002</v>
      </c>
      <c r="O10" s="14">
        <f t="shared" si="4"/>
        <v>1198.8329999999987</v>
      </c>
      <c r="P10" s="16">
        <f t="shared" si="5"/>
        <v>6.6142802285472078</v>
      </c>
    </row>
    <row r="11" spans="1:16" s="7" customFormat="1" ht="25.9" customHeight="1" x14ac:dyDescent="0.2">
      <c r="A11" s="42">
        <v>5</v>
      </c>
      <c r="B11" s="37" t="s">
        <v>24</v>
      </c>
      <c r="C11" s="30">
        <v>56</v>
      </c>
      <c r="D11" s="13">
        <v>56</v>
      </c>
      <c r="E11" s="27">
        <f t="shared" si="0"/>
        <v>0</v>
      </c>
      <c r="F11" s="32">
        <v>228179.4</v>
      </c>
      <c r="G11" s="14">
        <v>359950</v>
      </c>
      <c r="H11" s="14">
        <f t="shared" si="1"/>
        <v>-131770.6</v>
      </c>
      <c r="I11" s="16">
        <f t="shared" si="2"/>
        <v>-36.608028892901793</v>
      </c>
      <c r="J11" s="18">
        <v>2</v>
      </c>
      <c r="K11" s="15">
        <v>2</v>
      </c>
      <c r="L11" s="27">
        <f t="shared" si="3"/>
        <v>0</v>
      </c>
      <c r="M11" s="24">
        <v>73156.5</v>
      </c>
      <c r="N11" s="14">
        <v>71695.399999999994</v>
      </c>
      <c r="O11" s="14">
        <f t="shared" si="4"/>
        <v>1461.1000000000058</v>
      </c>
      <c r="P11" s="16">
        <f t="shared" si="5"/>
        <v>2.0379271194525814</v>
      </c>
    </row>
    <row r="12" spans="1:16" s="7" customFormat="1" ht="15" customHeight="1" x14ac:dyDescent="0.2">
      <c r="A12" s="42">
        <v>6</v>
      </c>
      <c r="B12" s="38" t="s">
        <v>25</v>
      </c>
      <c r="C12" s="30">
        <v>26</v>
      </c>
      <c r="D12" s="13">
        <v>25</v>
      </c>
      <c r="E12" s="27">
        <f t="shared" si="0"/>
        <v>1</v>
      </c>
      <c r="F12" s="32">
        <v>390449.2</v>
      </c>
      <c r="G12" s="14">
        <v>423909.2</v>
      </c>
      <c r="H12" s="14">
        <f t="shared" si="1"/>
        <v>-33460</v>
      </c>
      <c r="I12" s="16">
        <f t="shared" si="2"/>
        <v>-7.8931997701394545</v>
      </c>
      <c r="J12" s="18">
        <v>34</v>
      </c>
      <c r="K12" s="15">
        <v>34</v>
      </c>
      <c r="L12" s="27">
        <f t="shared" si="3"/>
        <v>0</v>
      </c>
      <c r="M12" s="24">
        <v>583516.28600000008</v>
      </c>
      <c r="N12" s="14">
        <v>595571.30000000005</v>
      </c>
      <c r="O12" s="14">
        <f t="shared" si="4"/>
        <v>-12055.013999999966</v>
      </c>
      <c r="P12" s="16">
        <f t="shared" si="5"/>
        <v>-2.0241092880063172</v>
      </c>
    </row>
    <row r="13" spans="1:16" s="7" customFormat="1" ht="24.75" customHeight="1" x14ac:dyDescent="0.2">
      <c r="A13" s="42">
        <v>7</v>
      </c>
      <c r="B13" s="37" t="s">
        <v>39</v>
      </c>
      <c r="C13" s="30">
        <v>1</v>
      </c>
      <c r="D13" s="13">
        <v>1</v>
      </c>
      <c r="E13" s="27">
        <f t="shared" si="0"/>
        <v>0</v>
      </c>
      <c r="F13" s="32">
        <v>1247.3</v>
      </c>
      <c r="G13" s="14">
        <v>1459</v>
      </c>
      <c r="H13" s="14">
        <f t="shared" si="1"/>
        <v>-211.70000000000005</v>
      </c>
      <c r="I13" s="16">
        <f t="shared" si="2"/>
        <v>-14.509938313913642</v>
      </c>
      <c r="J13" s="18">
        <v>7</v>
      </c>
      <c r="K13" s="15">
        <v>7</v>
      </c>
      <c r="L13" s="27">
        <f t="shared" si="3"/>
        <v>0</v>
      </c>
      <c r="M13" s="24">
        <v>662844.1</v>
      </c>
      <c r="N13" s="14">
        <v>618555.31999999995</v>
      </c>
      <c r="O13" s="14">
        <f t="shared" si="4"/>
        <v>44288.780000000028</v>
      </c>
      <c r="P13" s="16">
        <f t="shared" si="5"/>
        <v>7.1600354193057516</v>
      </c>
    </row>
    <row r="14" spans="1:16" s="7" customFormat="1" ht="14.45" customHeight="1" x14ac:dyDescent="0.2">
      <c r="A14" s="42">
        <v>8</v>
      </c>
      <c r="B14" s="38" t="s">
        <v>26</v>
      </c>
      <c r="C14" s="30">
        <v>14</v>
      </c>
      <c r="D14" s="13">
        <v>14</v>
      </c>
      <c r="E14" s="27">
        <f t="shared" si="0"/>
        <v>0</v>
      </c>
      <c r="F14" s="32">
        <v>303145.90000000002</v>
      </c>
      <c r="G14" s="14">
        <v>417267.4</v>
      </c>
      <c r="H14" s="14">
        <f t="shared" si="1"/>
        <v>-114121.5</v>
      </c>
      <c r="I14" s="16">
        <f t="shared" si="2"/>
        <v>-27.34972825578993</v>
      </c>
      <c r="J14" s="18">
        <v>42</v>
      </c>
      <c r="K14" s="15">
        <v>43</v>
      </c>
      <c r="L14" s="27">
        <f t="shared" si="3"/>
        <v>-1</v>
      </c>
      <c r="M14" s="24">
        <v>5460167.7869999995</v>
      </c>
      <c r="N14" s="14">
        <v>5546613.0999999996</v>
      </c>
      <c r="O14" s="14">
        <f t="shared" si="4"/>
        <v>-86445.313000000082</v>
      </c>
      <c r="P14" s="16">
        <f t="shared" si="5"/>
        <v>-1.5585243001715785</v>
      </c>
    </row>
    <row r="15" spans="1:16" s="7" customFormat="1" ht="15.75" customHeight="1" x14ac:dyDescent="0.2">
      <c r="A15" s="42">
        <v>9</v>
      </c>
      <c r="B15" s="38" t="s">
        <v>1</v>
      </c>
      <c r="C15" s="30">
        <v>45</v>
      </c>
      <c r="D15" s="13">
        <v>49</v>
      </c>
      <c r="E15" s="27">
        <f t="shared" si="0"/>
        <v>-4</v>
      </c>
      <c r="F15" s="32">
        <v>1535133.4</v>
      </c>
      <c r="G15" s="14">
        <v>1425188.8</v>
      </c>
      <c r="H15" s="14">
        <f t="shared" si="1"/>
        <v>109944.59999999986</v>
      </c>
      <c r="I15" s="16">
        <f t="shared" si="2"/>
        <v>7.7143884375178828</v>
      </c>
      <c r="J15" s="18">
        <v>6</v>
      </c>
      <c r="K15" s="15">
        <v>6</v>
      </c>
      <c r="L15" s="27">
        <f t="shared" si="3"/>
        <v>0</v>
      </c>
      <c r="M15" s="24">
        <v>68403.8</v>
      </c>
      <c r="N15" s="14">
        <v>67371.17</v>
      </c>
      <c r="O15" s="14">
        <f t="shared" si="4"/>
        <v>1032.6300000000047</v>
      </c>
      <c r="P15" s="16">
        <f t="shared" si="5"/>
        <v>1.5327476129626436</v>
      </c>
    </row>
    <row r="16" spans="1:16" s="7" customFormat="1" ht="14.25" customHeight="1" x14ac:dyDescent="0.2">
      <c r="A16" s="42">
        <v>10</v>
      </c>
      <c r="B16" s="38" t="s">
        <v>2</v>
      </c>
      <c r="C16" s="30">
        <v>12</v>
      </c>
      <c r="D16" s="13">
        <v>12</v>
      </c>
      <c r="E16" s="27">
        <f t="shared" si="0"/>
        <v>0</v>
      </c>
      <c r="F16" s="32">
        <v>332181.3</v>
      </c>
      <c r="G16" s="14">
        <v>419322.5</v>
      </c>
      <c r="H16" s="14">
        <f t="shared" si="1"/>
        <v>-87141.200000000012</v>
      </c>
      <c r="I16" s="16">
        <f t="shared" si="2"/>
        <v>-20.781427183134703</v>
      </c>
      <c r="J16" s="18">
        <v>2</v>
      </c>
      <c r="K16" s="15">
        <v>2</v>
      </c>
      <c r="L16" s="27">
        <f t="shared" si="3"/>
        <v>0</v>
      </c>
      <c r="M16" s="24">
        <v>11058.93</v>
      </c>
      <c r="N16" s="14">
        <v>9761.9</v>
      </c>
      <c r="O16" s="14">
        <f t="shared" si="4"/>
        <v>1297.0300000000007</v>
      </c>
      <c r="P16" s="16">
        <f t="shared" si="5"/>
        <v>13.286655261783062</v>
      </c>
    </row>
    <row r="17" spans="1:16" s="7" customFormat="1" ht="25.9" customHeight="1" x14ac:dyDescent="0.2">
      <c r="A17" s="42">
        <v>11</v>
      </c>
      <c r="B17" s="38" t="s">
        <v>10</v>
      </c>
      <c r="C17" s="30">
        <v>40</v>
      </c>
      <c r="D17" s="13">
        <v>40</v>
      </c>
      <c r="E17" s="27">
        <f t="shared" si="0"/>
        <v>0</v>
      </c>
      <c r="F17" s="32">
        <v>217045.1</v>
      </c>
      <c r="G17" s="14">
        <v>378843.5</v>
      </c>
      <c r="H17" s="14">
        <f t="shared" si="1"/>
        <v>-161798.39999999999</v>
      </c>
      <c r="I17" s="16">
        <f t="shared" si="2"/>
        <v>-42.708506282937414</v>
      </c>
      <c r="J17" s="18">
        <v>1</v>
      </c>
      <c r="K17" s="15">
        <v>1</v>
      </c>
      <c r="L17" s="27">
        <f t="shared" si="3"/>
        <v>0</v>
      </c>
      <c r="M17" s="24">
        <v>9380.2000000000007</v>
      </c>
      <c r="N17" s="14">
        <v>8008.9</v>
      </c>
      <c r="O17" s="14">
        <f t="shared" si="4"/>
        <v>1371.3000000000011</v>
      </c>
      <c r="P17" s="16">
        <f t="shared" si="5"/>
        <v>17.122201550774776</v>
      </c>
    </row>
    <row r="18" spans="1:16" s="7" customFormat="1" ht="15" customHeight="1" x14ac:dyDescent="0.2">
      <c r="A18" s="42">
        <v>12</v>
      </c>
      <c r="B18" s="38" t="s">
        <v>17</v>
      </c>
      <c r="C18" s="30">
        <v>76</v>
      </c>
      <c r="D18" s="13">
        <v>76</v>
      </c>
      <c r="E18" s="27">
        <f t="shared" si="0"/>
        <v>0</v>
      </c>
      <c r="F18" s="32">
        <v>1179878.3</v>
      </c>
      <c r="G18" s="14">
        <v>1803271.8</v>
      </c>
      <c r="H18" s="14">
        <f t="shared" si="1"/>
        <v>-623393.5</v>
      </c>
      <c r="I18" s="16">
        <f t="shared" si="2"/>
        <v>-34.570135239734796</v>
      </c>
      <c r="J18" s="18">
        <v>5</v>
      </c>
      <c r="K18" s="15">
        <v>6</v>
      </c>
      <c r="L18" s="27">
        <f t="shared" si="3"/>
        <v>-1</v>
      </c>
      <c r="M18" s="24">
        <v>88072.5</v>
      </c>
      <c r="N18" s="14">
        <v>85547.4</v>
      </c>
      <c r="O18" s="14">
        <f t="shared" si="4"/>
        <v>2525.1000000000058</v>
      </c>
      <c r="P18" s="16">
        <f t="shared" si="5"/>
        <v>2.9516969539693854</v>
      </c>
    </row>
    <row r="19" spans="1:16" s="7" customFormat="1" ht="14.45" customHeight="1" x14ac:dyDescent="0.2">
      <c r="A19" s="42">
        <v>13</v>
      </c>
      <c r="B19" s="38" t="s">
        <v>18</v>
      </c>
      <c r="C19" s="30">
        <v>18</v>
      </c>
      <c r="D19" s="13">
        <v>18</v>
      </c>
      <c r="E19" s="27">
        <f t="shared" si="0"/>
        <v>0</v>
      </c>
      <c r="F19" s="32">
        <v>919288.7</v>
      </c>
      <c r="G19" s="14">
        <v>1270543.6000000001</v>
      </c>
      <c r="H19" s="14">
        <f t="shared" si="1"/>
        <v>-351254.90000000014</v>
      </c>
      <c r="I19" s="16">
        <f t="shared" si="2"/>
        <v>-27.646032768965984</v>
      </c>
      <c r="J19" s="18">
        <v>3</v>
      </c>
      <c r="K19" s="15">
        <v>3</v>
      </c>
      <c r="L19" s="27">
        <f t="shared" si="3"/>
        <v>0</v>
      </c>
      <c r="M19" s="24">
        <v>338218.47</v>
      </c>
      <c r="N19" s="14">
        <v>367459.81</v>
      </c>
      <c r="O19" s="14">
        <f t="shared" si="4"/>
        <v>-29241.340000000026</v>
      </c>
      <c r="P19" s="16">
        <f t="shared" si="5"/>
        <v>-7.9576974690102915</v>
      </c>
    </row>
    <row r="20" spans="1:16" s="7" customFormat="1" ht="25.9" customHeight="1" x14ac:dyDescent="0.2">
      <c r="A20" s="42">
        <v>14</v>
      </c>
      <c r="B20" s="37" t="s">
        <v>42</v>
      </c>
      <c r="C20" s="30">
        <v>5</v>
      </c>
      <c r="D20" s="13">
        <v>5</v>
      </c>
      <c r="E20" s="27">
        <f t="shared" si="0"/>
        <v>0</v>
      </c>
      <c r="F20" s="32">
        <v>609921.30000000005</v>
      </c>
      <c r="G20" s="14">
        <v>494153.4</v>
      </c>
      <c r="H20" s="14">
        <f t="shared" si="1"/>
        <v>115767.90000000002</v>
      </c>
      <c r="I20" s="16">
        <f t="shared" si="2"/>
        <v>23.427522708535449</v>
      </c>
      <c r="J20" s="18">
        <v>13</v>
      </c>
      <c r="K20" s="15">
        <v>13</v>
      </c>
      <c r="L20" s="27">
        <f t="shared" si="3"/>
        <v>0</v>
      </c>
      <c r="M20" s="24">
        <v>121478.038</v>
      </c>
      <c r="N20" s="14">
        <v>124194.5</v>
      </c>
      <c r="O20" s="14">
        <f t="shared" si="4"/>
        <v>-2716.4619999999995</v>
      </c>
      <c r="P20" s="16">
        <f t="shared" si="5"/>
        <v>-2.1872643313512268</v>
      </c>
    </row>
    <row r="21" spans="1:16" s="7" customFormat="1" ht="25.9" customHeight="1" x14ac:dyDescent="0.2">
      <c r="A21" s="42">
        <v>15</v>
      </c>
      <c r="B21" s="37" t="s">
        <v>27</v>
      </c>
      <c r="C21" s="30">
        <v>3</v>
      </c>
      <c r="D21" s="13">
        <v>3</v>
      </c>
      <c r="E21" s="27">
        <f t="shared" si="0"/>
        <v>0</v>
      </c>
      <c r="F21" s="32">
        <v>15767.4</v>
      </c>
      <c r="G21" s="14">
        <v>14823.1</v>
      </c>
      <c r="H21" s="14">
        <f t="shared" si="1"/>
        <v>944.29999999999927</v>
      </c>
      <c r="I21" s="16">
        <f t="shared" si="2"/>
        <v>6.3704623189481238</v>
      </c>
      <c r="J21" s="18">
        <v>33</v>
      </c>
      <c r="K21" s="15">
        <v>34</v>
      </c>
      <c r="L21" s="27">
        <f t="shared" si="3"/>
        <v>-1</v>
      </c>
      <c r="M21" s="24">
        <v>10754682.271</v>
      </c>
      <c r="N21" s="14">
        <v>8865938.1899999995</v>
      </c>
      <c r="O21" s="14">
        <f t="shared" si="4"/>
        <v>1888744.0810000002</v>
      </c>
      <c r="P21" s="16">
        <f t="shared" si="5"/>
        <v>21.303375238170936</v>
      </c>
    </row>
    <row r="22" spans="1:16" s="7" customFormat="1" ht="15.6" customHeight="1" x14ac:dyDescent="0.2">
      <c r="A22" s="42">
        <v>16</v>
      </c>
      <c r="B22" s="37" t="s">
        <v>28</v>
      </c>
      <c r="C22" s="30">
        <v>23</v>
      </c>
      <c r="D22" s="13">
        <v>23</v>
      </c>
      <c r="E22" s="27">
        <f t="shared" si="0"/>
        <v>0</v>
      </c>
      <c r="F22" s="32">
        <v>37779.199999999997</v>
      </c>
      <c r="G22" s="14">
        <v>100692.5</v>
      </c>
      <c r="H22" s="14">
        <f t="shared" si="1"/>
        <v>-62913.3</v>
      </c>
      <c r="I22" s="16">
        <f t="shared" si="2"/>
        <v>-62.480621694763762</v>
      </c>
      <c r="J22" s="18">
        <v>1</v>
      </c>
      <c r="K22" s="15">
        <v>1</v>
      </c>
      <c r="L22" s="27">
        <f t="shared" si="3"/>
        <v>0</v>
      </c>
      <c r="M22" s="24">
        <v>103475.5</v>
      </c>
      <c r="N22" s="14">
        <v>74186.100000000006</v>
      </c>
      <c r="O22" s="14">
        <f t="shared" si="4"/>
        <v>29289.399999999994</v>
      </c>
      <c r="P22" s="16">
        <f t="shared" si="5"/>
        <v>39.480980938477686</v>
      </c>
    </row>
    <row r="23" spans="1:16" s="7" customFormat="1" ht="14.45" customHeight="1" x14ac:dyDescent="0.2">
      <c r="A23" s="42">
        <v>17</v>
      </c>
      <c r="B23" s="37" t="s">
        <v>52</v>
      </c>
      <c r="C23" s="30">
        <v>52</v>
      </c>
      <c r="D23" s="13">
        <v>52</v>
      </c>
      <c r="E23" s="27">
        <f t="shared" si="0"/>
        <v>0</v>
      </c>
      <c r="F23" s="32">
        <v>285637</v>
      </c>
      <c r="G23" s="14">
        <v>242825.7</v>
      </c>
      <c r="H23" s="14">
        <f t="shared" si="1"/>
        <v>42811.299999999988</v>
      </c>
      <c r="I23" s="16">
        <f t="shared" si="2"/>
        <v>17.630464979612942</v>
      </c>
      <c r="J23" s="18"/>
      <c r="K23" s="15"/>
      <c r="L23" s="27"/>
      <c r="M23" s="24">
        <v>0</v>
      </c>
      <c r="N23" s="14"/>
      <c r="O23" s="14">
        <f t="shared" si="4"/>
        <v>0</v>
      </c>
      <c r="P23" s="16"/>
    </row>
    <row r="24" spans="1:16" s="7" customFormat="1" ht="15" customHeight="1" x14ac:dyDescent="0.2">
      <c r="A24" s="42">
        <v>18</v>
      </c>
      <c r="B24" s="38" t="s">
        <v>38</v>
      </c>
      <c r="C24" s="30">
        <v>1</v>
      </c>
      <c r="D24" s="13">
        <v>1</v>
      </c>
      <c r="E24" s="27">
        <f t="shared" si="0"/>
        <v>0</v>
      </c>
      <c r="F24" s="32">
        <v>1990.6</v>
      </c>
      <c r="G24" s="14">
        <v>12558.6</v>
      </c>
      <c r="H24" s="14">
        <f t="shared" si="1"/>
        <v>-10568</v>
      </c>
      <c r="I24" s="16">
        <f t="shared" si="2"/>
        <v>-84.149507110665198</v>
      </c>
      <c r="J24" s="18">
        <v>16</v>
      </c>
      <c r="K24" s="15">
        <v>17</v>
      </c>
      <c r="L24" s="27">
        <f t="shared" si="3"/>
        <v>-1</v>
      </c>
      <c r="M24" s="24">
        <v>5129158.4729999993</v>
      </c>
      <c r="N24" s="14">
        <v>5142578.0299999993</v>
      </c>
      <c r="O24" s="14">
        <f t="shared" si="4"/>
        <v>-13419.55700000003</v>
      </c>
      <c r="P24" s="16">
        <f t="shared" si="5"/>
        <v>-0.26094999281906922</v>
      </c>
    </row>
    <row r="25" spans="1:16" s="7" customFormat="1" ht="26.45" customHeight="1" x14ac:dyDescent="0.2">
      <c r="A25" s="42">
        <v>19</v>
      </c>
      <c r="B25" s="38" t="s">
        <v>53</v>
      </c>
      <c r="C25" s="30">
        <v>39</v>
      </c>
      <c r="D25" s="13">
        <v>2</v>
      </c>
      <c r="E25" s="27">
        <f t="shared" si="0"/>
        <v>37</v>
      </c>
      <c r="F25" s="32">
        <v>191443.3</v>
      </c>
      <c r="G25" s="14">
        <v>206415.4</v>
      </c>
      <c r="H25" s="14">
        <f t="shared" si="1"/>
        <v>-14972.100000000006</v>
      </c>
      <c r="I25" s="16">
        <f t="shared" si="2"/>
        <v>-7.2533832262515325</v>
      </c>
      <c r="J25" s="18"/>
      <c r="K25" s="15"/>
      <c r="L25" s="27"/>
      <c r="M25" s="24">
        <v>0</v>
      </c>
      <c r="N25" s="14"/>
      <c r="O25" s="14"/>
      <c r="P25" s="16"/>
    </row>
    <row r="26" spans="1:16" s="7" customFormat="1" ht="15" customHeight="1" x14ac:dyDescent="0.2">
      <c r="A26" s="42">
        <v>20</v>
      </c>
      <c r="B26" s="37" t="s">
        <v>41</v>
      </c>
      <c r="C26" s="30">
        <v>1</v>
      </c>
      <c r="D26" s="13">
        <v>1</v>
      </c>
      <c r="E26" s="27">
        <f t="shared" si="0"/>
        <v>0</v>
      </c>
      <c r="F26" s="32">
        <v>138136.4</v>
      </c>
      <c r="G26" s="14">
        <v>224047.3</v>
      </c>
      <c r="H26" s="14">
        <f t="shared" si="1"/>
        <v>-85910.9</v>
      </c>
      <c r="I26" s="16">
        <f t="shared" si="2"/>
        <v>-38.344983403058194</v>
      </c>
      <c r="J26" s="18"/>
      <c r="K26" s="15"/>
      <c r="L26" s="27"/>
      <c r="M26" s="24">
        <v>0</v>
      </c>
      <c r="N26" s="14"/>
      <c r="O26" s="14"/>
      <c r="P26" s="16"/>
    </row>
    <row r="27" spans="1:16" s="7" customFormat="1" ht="15" customHeight="1" x14ac:dyDescent="0.2">
      <c r="A27" s="42">
        <v>21</v>
      </c>
      <c r="B27" s="38" t="s">
        <v>19</v>
      </c>
      <c r="C27" s="30">
        <v>1</v>
      </c>
      <c r="D27" s="13">
        <v>1</v>
      </c>
      <c r="E27" s="27">
        <f t="shared" si="0"/>
        <v>0</v>
      </c>
      <c r="F27" s="32">
        <v>3709.9</v>
      </c>
      <c r="G27" s="14">
        <v>1760.8</v>
      </c>
      <c r="H27" s="14">
        <f t="shared" si="1"/>
        <v>1949.1000000000001</v>
      </c>
      <c r="I27" s="16">
        <f t="shared" si="2"/>
        <v>110.69400272603363</v>
      </c>
      <c r="J27" s="18">
        <v>17</v>
      </c>
      <c r="K27" s="15">
        <v>19</v>
      </c>
      <c r="L27" s="27">
        <f t="shared" si="3"/>
        <v>-2</v>
      </c>
      <c r="M27" s="24">
        <v>436885.04200000002</v>
      </c>
      <c r="N27" s="14">
        <v>495494.26</v>
      </c>
      <c r="O27" s="14">
        <f t="shared" si="4"/>
        <v>-58609.217999999993</v>
      </c>
      <c r="P27" s="16">
        <f t="shared" si="5"/>
        <v>-11.828435308211239</v>
      </c>
    </row>
    <row r="28" spans="1:16" s="7" customFormat="1" ht="22.5" customHeight="1" x14ac:dyDescent="0.2">
      <c r="A28" s="42">
        <v>22</v>
      </c>
      <c r="B28" s="38" t="s">
        <v>14</v>
      </c>
      <c r="C28" s="30">
        <v>3</v>
      </c>
      <c r="D28" s="13">
        <v>3</v>
      </c>
      <c r="E28" s="27">
        <f t="shared" si="0"/>
        <v>0</v>
      </c>
      <c r="F28" s="32">
        <v>5351.8</v>
      </c>
      <c r="G28" s="14">
        <v>14623.3</v>
      </c>
      <c r="H28" s="14">
        <f t="shared" si="1"/>
        <v>-9271.5</v>
      </c>
      <c r="I28" s="16">
        <f t="shared" si="2"/>
        <v>-63.402241628086685</v>
      </c>
      <c r="J28" s="18">
        <v>4</v>
      </c>
      <c r="K28" s="15">
        <v>4</v>
      </c>
      <c r="L28" s="27">
        <f t="shared" si="3"/>
        <v>0</v>
      </c>
      <c r="M28" s="24">
        <v>198742.13</v>
      </c>
      <c r="N28" s="14">
        <v>182761.62</v>
      </c>
      <c r="O28" s="14">
        <f t="shared" si="4"/>
        <v>15980.510000000009</v>
      </c>
      <c r="P28" s="16">
        <f t="shared" si="5"/>
        <v>8.7439091424118534</v>
      </c>
    </row>
    <row r="29" spans="1:16" s="7" customFormat="1" ht="19.5" customHeight="1" x14ac:dyDescent="0.2">
      <c r="A29" s="42">
        <v>23</v>
      </c>
      <c r="B29" s="38" t="s">
        <v>36</v>
      </c>
      <c r="C29" s="30">
        <v>2</v>
      </c>
      <c r="D29" s="13">
        <v>2</v>
      </c>
      <c r="E29" s="27">
        <f t="shared" si="0"/>
        <v>0</v>
      </c>
      <c r="F29" s="32">
        <v>23748.3</v>
      </c>
      <c r="G29" s="14">
        <v>36245.199999999997</v>
      </c>
      <c r="H29" s="14">
        <f t="shared" si="1"/>
        <v>-12496.899999999998</v>
      </c>
      <c r="I29" s="16">
        <f t="shared" si="2"/>
        <v>-34.478772361581669</v>
      </c>
      <c r="J29" s="18">
        <v>25</v>
      </c>
      <c r="K29" s="15">
        <v>25</v>
      </c>
      <c r="L29" s="27">
        <f t="shared" si="3"/>
        <v>0</v>
      </c>
      <c r="M29" s="24">
        <v>139982.1</v>
      </c>
      <c r="N29" s="14">
        <v>143415.70000000001</v>
      </c>
      <c r="O29" s="14">
        <f t="shared" si="4"/>
        <v>-3433.6000000000058</v>
      </c>
      <c r="P29" s="16">
        <f t="shared" si="5"/>
        <v>-2.3941590774231867</v>
      </c>
    </row>
    <row r="30" spans="1:16" s="7" customFormat="1" ht="18" customHeight="1" x14ac:dyDescent="0.2">
      <c r="A30" s="42">
        <v>24</v>
      </c>
      <c r="B30" s="37" t="s">
        <v>34</v>
      </c>
      <c r="C30" s="30">
        <v>2</v>
      </c>
      <c r="D30" s="13">
        <v>2</v>
      </c>
      <c r="E30" s="27">
        <f t="shared" si="0"/>
        <v>0</v>
      </c>
      <c r="F30" s="32">
        <v>656.3</v>
      </c>
      <c r="G30" s="14">
        <v>1813.8</v>
      </c>
      <c r="H30" s="14">
        <f t="shared" si="1"/>
        <v>-1157.5</v>
      </c>
      <c r="I30" s="16">
        <f t="shared" si="2"/>
        <v>-63.816297276436217</v>
      </c>
      <c r="J30" s="18"/>
      <c r="K30" s="15"/>
      <c r="L30" s="27"/>
      <c r="M30" s="24">
        <v>0</v>
      </c>
      <c r="N30" s="14"/>
      <c r="O30" s="14"/>
      <c r="P30" s="16"/>
    </row>
    <row r="31" spans="1:16" s="7" customFormat="1" ht="24" customHeight="1" x14ac:dyDescent="0.2">
      <c r="A31" s="42">
        <v>25</v>
      </c>
      <c r="B31" s="37" t="s">
        <v>29</v>
      </c>
      <c r="C31" s="30">
        <v>10</v>
      </c>
      <c r="D31" s="13">
        <v>10</v>
      </c>
      <c r="E31" s="27">
        <f t="shared" si="0"/>
        <v>0</v>
      </c>
      <c r="F31" s="32">
        <v>688715.1</v>
      </c>
      <c r="G31" s="14">
        <v>836180.7</v>
      </c>
      <c r="H31" s="14">
        <f t="shared" si="1"/>
        <v>-147465.59999999998</v>
      </c>
      <c r="I31" s="16">
        <f t="shared" si="2"/>
        <v>-17.635613928903165</v>
      </c>
      <c r="J31" s="18">
        <v>10</v>
      </c>
      <c r="K31" s="15">
        <v>10</v>
      </c>
      <c r="L31" s="27">
        <f t="shared" si="3"/>
        <v>0</v>
      </c>
      <c r="M31" s="24">
        <v>567932.1</v>
      </c>
      <c r="N31" s="14">
        <v>573952.69999999995</v>
      </c>
      <c r="O31" s="14">
        <f t="shared" si="4"/>
        <v>-6020.5999999999767</v>
      </c>
      <c r="P31" s="16">
        <f t="shared" si="5"/>
        <v>-1.0489714570556035</v>
      </c>
    </row>
    <row r="32" spans="1:16" s="7" customFormat="1" ht="17.25" customHeight="1" x14ac:dyDescent="0.2">
      <c r="A32" s="42">
        <v>26</v>
      </c>
      <c r="B32" s="38" t="s">
        <v>12</v>
      </c>
      <c r="C32" s="30">
        <v>37</v>
      </c>
      <c r="D32" s="13">
        <v>37</v>
      </c>
      <c r="E32" s="27">
        <f t="shared" si="0"/>
        <v>0</v>
      </c>
      <c r="F32" s="32">
        <v>14575.6</v>
      </c>
      <c r="G32" s="14">
        <v>49924.1</v>
      </c>
      <c r="H32" s="14">
        <f t="shared" si="1"/>
        <v>-35348.5</v>
      </c>
      <c r="I32" s="16">
        <f t="shared" si="2"/>
        <v>-70.80448120246534</v>
      </c>
      <c r="J32" s="18">
        <v>1</v>
      </c>
      <c r="K32" s="15">
        <v>1</v>
      </c>
      <c r="L32" s="27">
        <f t="shared" si="3"/>
        <v>0</v>
      </c>
      <c r="M32" s="24">
        <v>12828.8</v>
      </c>
      <c r="N32" s="14">
        <v>13393.5</v>
      </c>
      <c r="O32" s="14">
        <f t="shared" si="4"/>
        <v>-564.70000000000073</v>
      </c>
      <c r="P32" s="16">
        <f t="shared" si="5"/>
        <v>-4.2162242879008529</v>
      </c>
    </row>
    <row r="33" spans="1:16" s="7" customFormat="1" ht="15" customHeight="1" x14ac:dyDescent="0.2">
      <c r="A33" s="42">
        <v>27</v>
      </c>
      <c r="B33" s="38" t="s">
        <v>11</v>
      </c>
      <c r="C33" s="30">
        <v>1</v>
      </c>
      <c r="D33" s="13">
        <v>1</v>
      </c>
      <c r="E33" s="27">
        <f t="shared" si="0"/>
        <v>0</v>
      </c>
      <c r="F33" s="32">
        <v>2442.9</v>
      </c>
      <c r="G33" s="14">
        <v>3327.7</v>
      </c>
      <c r="H33" s="14">
        <f t="shared" si="1"/>
        <v>-884.79999999999973</v>
      </c>
      <c r="I33" s="16">
        <f t="shared" si="2"/>
        <v>-26.588935300658108</v>
      </c>
      <c r="J33" s="18"/>
      <c r="K33" s="15"/>
      <c r="L33" s="27"/>
      <c r="M33" s="24">
        <v>0</v>
      </c>
      <c r="N33" s="14"/>
      <c r="O33" s="14"/>
      <c r="P33" s="16"/>
    </row>
    <row r="34" spans="1:16" s="7" customFormat="1" ht="15" customHeight="1" x14ac:dyDescent="0.2">
      <c r="A34" s="42">
        <v>28</v>
      </c>
      <c r="B34" s="38" t="s">
        <v>48</v>
      </c>
      <c r="C34" s="30">
        <v>8</v>
      </c>
      <c r="D34" s="13">
        <v>7</v>
      </c>
      <c r="E34" s="27">
        <f t="shared" si="0"/>
        <v>1</v>
      </c>
      <c r="F34" s="32">
        <v>443361.9</v>
      </c>
      <c r="G34" s="14">
        <v>737731.9</v>
      </c>
      <c r="H34" s="14">
        <f t="shared" si="1"/>
        <v>-294370</v>
      </c>
      <c r="I34" s="16">
        <f t="shared" si="2"/>
        <v>-39.902029449993961</v>
      </c>
      <c r="J34" s="18"/>
      <c r="K34" s="15"/>
      <c r="L34" s="27"/>
      <c r="M34" s="24">
        <v>0</v>
      </c>
      <c r="N34" s="14"/>
      <c r="O34" s="14"/>
      <c r="P34" s="16"/>
    </row>
    <row r="35" spans="1:16" s="7" customFormat="1" ht="24" customHeight="1" x14ac:dyDescent="0.2">
      <c r="A35" s="42">
        <v>29</v>
      </c>
      <c r="B35" s="37" t="s">
        <v>31</v>
      </c>
      <c r="C35" s="30">
        <v>22</v>
      </c>
      <c r="D35" s="13">
        <v>22</v>
      </c>
      <c r="E35" s="27">
        <f t="shared" si="0"/>
        <v>0</v>
      </c>
      <c r="F35" s="32">
        <v>264492.2</v>
      </c>
      <c r="G35" s="14">
        <v>365596.6</v>
      </c>
      <c r="H35" s="14">
        <f t="shared" si="1"/>
        <v>-101104.39999999997</v>
      </c>
      <c r="I35" s="16">
        <f t="shared" si="2"/>
        <v>-27.654633549655543</v>
      </c>
      <c r="J35" s="18">
        <v>12</v>
      </c>
      <c r="K35" s="15">
        <v>12</v>
      </c>
      <c r="L35" s="27">
        <f t="shared" si="3"/>
        <v>0</v>
      </c>
      <c r="M35" s="24">
        <v>23932.98</v>
      </c>
      <c r="N35" s="14">
        <v>25561.3</v>
      </c>
      <c r="O35" s="14">
        <f t="shared" si="4"/>
        <v>-1628.3199999999997</v>
      </c>
      <c r="P35" s="16">
        <f t="shared" si="5"/>
        <v>-6.370255033977144</v>
      </c>
    </row>
    <row r="36" spans="1:16" s="7" customFormat="1" ht="26.45" customHeight="1" x14ac:dyDescent="0.2">
      <c r="A36" s="42">
        <v>30</v>
      </c>
      <c r="B36" s="38" t="s">
        <v>21</v>
      </c>
      <c r="C36" s="30">
        <v>1</v>
      </c>
      <c r="D36" s="13">
        <v>1</v>
      </c>
      <c r="E36" s="27">
        <f t="shared" si="0"/>
        <v>0</v>
      </c>
      <c r="F36" s="32">
        <v>2920</v>
      </c>
      <c r="G36" s="14">
        <v>5520.4</v>
      </c>
      <c r="H36" s="14">
        <f t="shared" si="1"/>
        <v>-2600.3999999999996</v>
      </c>
      <c r="I36" s="16">
        <f t="shared" si="2"/>
        <v>-47.105282225925656</v>
      </c>
      <c r="J36" s="18"/>
      <c r="K36" s="15"/>
      <c r="L36" s="27"/>
      <c r="M36" s="24">
        <v>0</v>
      </c>
      <c r="N36" s="14"/>
      <c r="O36" s="14"/>
      <c r="P36" s="16"/>
    </row>
    <row r="37" spans="1:16" s="7" customFormat="1" ht="22.5" customHeight="1" x14ac:dyDescent="0.2">
      <c r="A37" s="42">
        <v>31</v>
      </c>
      <c r="B37" s="38" t="s">
        <v>22</v>
      </c>
      <c r="C37" s="30">
        <v>1</v>
      </c>
      <c r="D37" s="13">
        <v>1</v>
      </c>
      <c r="E37" s="27">
        <f t="shared" si="0"/>
        <v>0</v>
      </c>
      <c r="F37" s="32">
        <v>8578.9</v>
      </c>
      <c r="G37" s="14">
        <v>7764.1</v>
      </c>
      <c r="H37" s="14">
        <f t="shared" si="1"/>
        <v>814.79999999999927</v>
      </c>
      <c r="I37" s="16">
        <f t="shared" si="2"/>
        <v>10.494455249159582</v>
      </c>
      <c r="J37" s="18">
        <v>1</v>
      </c>
      <c r="K37" s="15">
        <v>1</v>
      </c>
      <c r="L37" s="27">
        <f t="shared" si="3"/>
        <v>0</v>
      </c>
      <c r="M37" s="24">
        <v>410.68</v>
      </c>
      <c r="N37" s="14">
        <v>398.1</v>
      </c>
      <c r="O37" s="14">
        <f t="shared" si="4"/>
        <v>12.579999999999984</v>
      </c>
      <c r="P37" s="16">
        <f t="shared" si="5"/>
        <v>3.1600100477266975</v>
      </c>
    </row>
    <row r="38" spans="1:16" s="7" customFormat="1" ht="15" customHeight="1" x14ac:dyDescent="0.2">
      <c r="A38" s="42">
        <v>32</v>
      </c>
      <c r="B38" s="38" t="s">
        <v>13</v>
      </c>
      <c r="C38" s="30">
        <v>25</v>
      </c>
      <c r="D38" s="13">
        <v>26</v>
      </c>
      <c r="E38" s="27">
        <f t="shared" si="0"/>
        <v>-1</v>
      </c>
      <c r="F38" s="32">
        <v>1153806</v>
      </c>
      <c r="G38" s="14">
        <v>1271579.8</v>
      </c>
      <c r="H38" s="14">
        <f t="shared" si="1"/>
        <v>-117773.80000000005</v>
      </c>
      <c r="I38" s="16">
        <f t="shared" si="2"/>
        <v>-9.2620062067673654</v>
      </c>
      <c r="J38" s="18">
        <v>11</v>
      </c>
      <c r="K38" s="15">
        <v>11</v>
      </c>
      <c r="L38" s="27">
        <f t="shared" si="3"/>
        <v>0</v>
      </c>
      <c r="M38" s="24">
        <v>18536.8</v>
      </c>
      <c r="N38" s="14">
        <v>19371.36</v>
      </c>
      <c r="O38" s="14">
        <f t="shared" si="4"/>
        <v>-834.56000000000131</v>
      </c>
      <c r="P38" s="16">
        <f t="shared" si="5"/>
        <v>-4.3082158402920667</v>
      </c>
    </row>
    <row r="39" spans="1:16" s="7" customFormat="1" ht="15" customHeight="1" x14ac:dyDescent="0.2">
      <c r="A39" s="42">
        <v>33</v>
      </c>
      <c r="B39" s="38" t="s">
        <v>40</v>
      </c>
      <c r="C39" s="30">
        <v>1</v>
      </c>
      <c r="D39" s="13">
        <v>1</v>
      </c>
      <c r="E39" s="27">
        <f t="shared" si="0"/>
        <v>0</v>
      </c>
      <c r="F39" s="32">
        <v>1555.4</v>
      </c>
      <c r="G39" s="14">
        <v>6408.5</v>
      </c>
      <c r="H39" s="14">
        <f t="shared" si="1"/>
        <v>-4853.1000000000004</v>
      </c>
      <c r="I39" s="16">
        <f t="shared" si="2"/>
        <v>-75.729109776078644</v>
      </c>
      <c r="J39" s="18"/>
      <c r="K39" s="15"/>
      <c r="L39" s="27"/>
      <c r="M39" s="24">
        <v>0</v>
      </c>
      <c r="N39" s="14"/>
      <c r="O39" s="14"/>
      <c r="P39" s="16"/>
    </row>
    <row r="40" spans="1:16" s="7" customFormat="1" ht="15" customHeight="1" x14ac:dyDescent="0.2">
      <c r="A40" s="42">
        <v>34</v>
      </c>
      <c r="B40" s="38" t="s">
        <v>3</v>
      </c>
      <c r="C40" s="30">
        <v>1</v>
      </c>
      <c r="D40" s="13">
        <v>1</v>
      </c>
      <c r="E40" s="27">
        <f t="shared" si="0"/>
        <v>0</v>
      </c>
      <c r="F40" s="32">
        <v>16517.599999999999</v>
      </c>
      <c r="G40" s="14">
        <v>10371.700000000001</v>
      </c>
      <c r="H40" s="14">
        <f t="shared" si="1"/>
        <v>6145.8999999999978</v>
      </c>
      <c r="I40" s="16">
        <f t="shared" si="2"/>
        <v>59.256438192388885</v>
      </c>
      <c r="J40" s="18"/>
      <c r="K40" s="15"/>
      <c r="L40" s="27"/>
      <c r="M40" s="24">
        <v>0</v>
      </c>
      <c r="N40" s="14"/>
      <c r="O40" s="14"/>
      <c r="P40" s="16"/>
    </row>
    <row r="41" spans="1:16" s="7" customFormat="1" ht="15" customHeight="1" x14ac:dyDescent="0.2">
      <c r="A41" s="42">
        <v>35</v>
      </c>
      <c r="B41" s="39" t="s">
        <v>55</v>
      </c>
      <c r="C41" s="30">
        <v>1</v>
      </c>
      <c r="D41" s="13">
        <v>1</v>
      </c>
      <c r="E41" s="27">
        <f t="shared" si="0"/>
        <v>0</v>
      </c>
      <c r="F41" s="32">
        <v>3782</v>
      </c>
      <c r="G41" s="14">
        <v>6273.5</v>
      </c>
      <c r="H41" s="14">
        <f t="shared" si="1"/>
        <v>-2491.5</v>
      </c>
      <c r="I41" s="16">
        <f t="shared" si="2"/>
        <v>-39.714672830158605</v>
      </c>
      <c r="J41" s="18"/>
      <c r="K41" s="15"/>
      <c r="L41" s="27"/>
      <c r="M41" s="24">
        <v>0</v>
      </c>
      <c r="N41" s="14"/>
      <c r="O41" s="14"/>
      <c r="P41" s="16"/>
    </row>
    <row r="42" spans="1:16" s="7" customFormat="1" ht="15" customHeight="1" x14ac:dyDescent="0.2">
      <c r="A42" s="42">
        <v>36</v>
      </c>
      <c r="B42" s="38" t="s">
        <v>4</v>
      </c>
      <c r="C42" s="30">
        <v>1</v>
      </c>
      <c r="D42" s="13">
        <v>1</v>
      </c>
      <c r="E42" s="27">
        <f t="shared" si="0"/>
        <v>0</v>
      </c>
      <c r="F42" s="32">
        <v>70152.100000000006</v>
      </c>
      <c r="G42" s="14">
        <v>80195.7</v>
      </c>
      <c r="H42" s="14">
        <f t="shared" si="1"/>
        <v>-10043.599999999991</v>
      </c>
      <c r="I42" s="16">
        <f t="shared" si="2"/>
        <v>-12.523863498915766</v>
      </c>
      <c r="J42" s="18"/>
      <c r="K42" s="15"/>
      <c r="L42" s="27"/>
      <c r="M42" s="24">
        <v>0</v>
      </c>
      <c r="N42" s="14"/>
      <c r="O42" s="14"/>
      <c r="P42" s="16"/>
    </row>
    <row r="43" spans="1:16" s="7" customFormat="1" ht="24.6" customHeight="1" x14ac:dyDescent="0.2">
      <c r="A43" s="42">
        <v>37</v>
      </c>
      <c r="B43" s="37" t="s">
        <v>32</v>
      </c>
      <c r="C43" s="30">
        <v>1</v>
      </c>
      <c r="D43" s="13">
        <v>1</v>
      </c>
      <c r="E43" s="27">
        <f t="shared" si="0"/>
        <v>0</v>
      </c>
      <c r="F43" s="32">
        <v>12430.6</v>
      </c>
      <c r="G43" s="14">
        <v>11991.6</v>
      </c>
      <c r="H43" s="14">
        <f t="shared" si="1"/>
        <v>439</v>
      </c>
      <c r="I43" s="16">
        <f t="shared" si="2"/>
        <v>3.660895960505687</v>
      </c>
      <c r="J43" s="18"/>
      <c r="K43" s="15"/>
      <c r="L43" s="27"/>
      <c r="M43" s="24">
        <v>0</v>
      </c>
      <c r="N43" s="14"/>
      <c r="O43" s="14"/>
      <c r="P43" s="16"/>
    </row>
    <row r="44" spans="1:16" s="7" customFormat="1" ht="15" customHeight="1" x14ac:dyDescent="0.2">
      <c r="A44" s="42">
        <v>38</v>
      </c>
      <c r="B44" s="38" t="s">
        <v>7</v>
      </c>
      <c r="C44" s="30">
        <v>1</v>
      </c>
      <c r="D44" s="13">
        <v>1</v>
      </c>
      <c r="E44" s="27">
        <f t="shared" si="0"/>
        <v>0</v>
      </c>
      <c r="F44" s="32">
        <v>24074.400000000001</v>
      </c>
      <c r="G44" s="14">
        <v>46812.4</v>
      </c>
      <c r="H44" s="14">
        <f t="shared" si="1"/>
        <v>-22738</v>
      </c>
      <c r="I44" s="16">
        <f t="shared" si="2"/>
        <v>-48.572600422110376</v>
      </c>
      <c r="J44" s="18"/>
      <c r="K44" s="15"/>
      <c r="L44" s="27"/>
      <c r="M44" s="24">
        <v>0</v>
      </c>
      <c r="N44" s="14"/>
      <c r="O44" s="14"/>
      <c r="P44" s="16"/>
    </row>
    <row r="45" spans="1:16" s="7" customFormat="1" ht="15" customHeight="1" x14ac:dyDescent="0.2">
      <c r="A45" s="42">
        <v>39</v>
      </c>
      <c r="B45" s="38" t="s">
        <v>45</v>
      </c>
      <c r="C45" s="30">
        <v>1</v>
      </c>
      <c r="D45" s="13">
        <v>1</v>
      </c>
      <c r="E45" s="27">
        <f t="shared" si="0"/>
        <v>0</v>
      </c>
      <c r="F45" s="32">
        <v>317617.7</v>
      </c>
      <c r="G45" s="14">
        <v>317617.7</v>
      </c>
      <c r="H45" s="14">
        <f t="shared" si="1"/>
        <v>0</v>
      </c>
      <c r="I45" s="16">
        <f t="shared" si="2"/>
        <v>0</v>
      </c>
      <c r="J45" s="18">
        <v>1</v>
      </c>
      <c r="K45" s="15">
        <v>1</v>
      </c>
      <c r="L45" s="27">
        <f t="shared" si="3"/>
        <v>0</v>
      </c>
      <c r="M45" s="24">
        <v>3289.73</v>
      </c>
      <c r="N45" s="14">
        <v>3279.5</v>
      </c>
      <c r="O45" s="14">
        <f t="shared" si="4"/>
        <v>10.230000000000018</v>
      </c>
      <c r="P45" s="16">
        <f t="shared" si="5"/>
        <v>0.31193779539564015</v>
      </c>
    </row>
    <row r="46" spans="1:16" s="7" customFormat="1" ht="15.6" customHeight="1" x14ac:dyDescent="0.2">
      <c r="A46" s="42">
        <v>40</v>
      </c>
      <c r="B46" s="38" t="s">
        <v>5</v>
      </c>
      <c r="C46" s="30">
        <v>1</v>
      </c>
      <c r="D46" s="13">
        <v>1</v>
      </c>
      <c r="E46" s="27">
        <f t="shared" si="0"/>
        <v>0</v>
      </c>
      <c r="F46" s="32">
        <v>71976</v>
      </c>
      <c r="G46" s="14">
        <v>61737</v>
      </c>
      <c r="H46" s="14">
        <f t="shared" si="1"/>
        <v>10239</v>
      </c>
      <c r="I46" s="16">
        <f t="shared" si="2"/>
        <v>16.584868069391128</v>
      </c>
      <c r="J46" s="18"/>
      <c r="K46" s="15"/>
      <c r="L46" s="27"/>
      <c r="M46" s="24">
        <v>0</v>
      </c>
      <c r="N46" s="14"/>
      <c r="O46" s="14"/>
      <c r="P46" s="16"/>
    </row>
    <row r="47" spans="1:16" s="7" customFormat="1" ht="14.25" customHeight="1" x14ac:dyDescent="0.2">
      <c r="A47" s="42">
        <v>41</v>
      </c>
      <c r="B47" s="38" t="s">
        <v>6</v>
      </c>
      <c r="C47" s="30">
        <v>1</v>
      </c>
      <c r="D47" s="13">
        <v>1</v>
      </c>
      <c r="E47" s="27">
        <f t="shared" si="0"/>
        <v>0</v>
      </c>
      <c r="F47" s="32">
        <v>295867.5</v>
      </c>
      <c r="G47" s="14">
        <v>290455.7</v>
      </c>
      <c r="H47" s="14">
        <f t="shared" si="1"/>
        <v>5411.7999999999884</v>
      </c>
      <c r="I47" s="16">
        <f t="shared" si="2"/>
        <v>1.8632101211992012</v>
      </c>
      <c r="J47" s="18"/>
      <c r="K47" s="15"/>
      <c r="L47" s="27"/>
      <c r="M47" s="24">
        <v>0</v>
      </c>
      <c r="N47" s="14"/>
      <c r="O47" s="14"/>
      <c r="P47" s="16"/>
    </row>
    <row r="48" spans="1:16" s="7" customFormat="1" ht="39.6" customHeight="1" x14ac:dyDescent="0.2">
      <c r="A48" s="42">
        <v>42</v>
      </c>
      <c r="B48" s="38" t="s">
        <v>50</v>
      </c>
      <c r="C48" s="30">
        <v>1</v>
      </c>
      <c r="D48" s="13">
        <v>1</v>
      </c>
      <c r="E48" s="27">
        <f t="shared" si="0"/>
        <v>0</v>
      </c>
      <c r="F48" s="32">
        <v>5259.4</v>
      </c>
      <c r="G48" s="14">
        <v>10946.6</v>
      </c>
      <c r="H48" s="14">
        <f t="shared" si="1"/>
        <v>-5687.2000000000007</v>
      </c>
      <c r="I48" s="16">
        <f t="shared" si="2"/>
        <v>-51.954031388741718</v>
      </c>
      <c r="J48" s="18"/>
      <c r="K48" s="15"/>
      <c r="L48" s="27"/>
      <c r="M48" s="24">
        <v>0</v>
      </c>
      <c r="N48" s="14"/>
      <c r="O48" s="14"/>
      <c r="P48" s="16"/>
    </row>
    <row r="49" spans="1:18" s="7" customFormat="1" ht="25.15" customHeight="1" x14ac:dyDescent="0.2">
      <c r="A49" s="42">
        <v>43</v>
      </c>
      <c r="B49" s="38" t="s">
        <v>51</v>
      </c>
      <c r="C49" s="30">
        <v>1</v>
      </c>
      <c r="D49" s="13">
        <v>1</v>
      </c>
      <c r="E49" s="27">
        <f t="shared" si="0"/>
        <v>0</v>
      </c>
      <c r="F49" s="32">
        <v>187936.8</v>
      </c>
      <c r="G49" s="14">
        <v>184655.9</v>
      </c>
      <c r="H49" s="14">
        <f t="shared" si="1"/>
        <v>3280.8999999999942</v>
      </c>
      <c r="I49" s="16">
        <f t="shared" si="2"/>
        <v>1.776764240947619</v>
      </c>
      <c r="J49" s="18"/>
      <c r="K49" s="15"/>
      <c r="L49" s="27"/>
      <c r="M49" s="24">
        <v>0</v>
      </c>
      <c r="N49" s="14"/>
      <c r="O49" s="14"/>
      <c r="P49" s="16"/>
    </row>
    <row r="50" spans="1:18" s="7" customFormat="1" ht="18" customHeight="1" x14ac:dyDescent="0.2">
      <c r="A50" s="42">
        <v>44</v>
      </c>
      <c r="B50" s="38" t="s">
        <v>57</v>
      </c>
      <c r="C50" s="30">
        <v>1</v>
      </c>
      <c r="D50" s="13">
        <v>1</v>
      </c>
      <c r="E50" s="27">
        <f t="shared" si="0"/>
        <v>0</v>
      </c>
      <c r="F50" s="32">
        <v>50097.4</v>
      </c>
      <c r="G50" s="14">
        <v>82420.3</v>
      </c>
      <c r="H50" s="14">
        <f t="shared" si="1"/>
        <v>-32322.9</v>
      </c>
      <c r="I50" s="16">
        <f t="shared" si="2"/>
        <v>-39.217158879547881</v>
      </c>
      <c r="J50" s="18"/>
      <c r="K50" s="15"/>
      <c r="L50" s="27"/>
      <c r="M50" s="24">
        <v>0</v>
      </c>
      <c r="N50" s="14"/>
      <c r="O50" s="14"/>
      <c r="P50" s="16"/>
    </row>
    <row r="51" spans="1:18" s="7" customFormat="1" ht="25.5" customHeight="1" x14ac:dyDescent="0.2">
      <c r="A51" s="42">
        <v>45</v>
      </c>
      <c r="B51" s="38" t="s">
        <v>9</v>
      </c>
      <c r="C51" s="30">
        <v>1</v>
      </c>
      <c r="D51" s="13">
        <v>1</v>
      </c>
      <c r="E51" s="27">
        <f t="shared" si="0"/>
        <v>0</v>
      </c>
      <c r="F51" s="32">
        <v>23122.2</v>
      </c>
      <c r="G51" s="14">
        <v>32410.5</v>
      </c>
      <c r="H51" s="14">
        <f t="shared" si="1"/>
        <v>-9288.2999999999993</v>
      </c>
      <c r="I51" s="16">
        <f t="shared" si="2"/>
        <v>-28.658305178877214</v>
      </c>
      <c r="J51" s="18">
        <v>1</v>
      </c>
      <c r="K51" s="15">
        <v>1</v>
      </c>
      <c r="L51" s="27">
        <f t="shared" si="3"/>
        <v>0</v>
      </c>
      <c r="M51" s="24">
        <v>24.3</v>
      </c>
      <c r="N51" s="14">
        <v>24.3</v>
      </c>
      <c r="O51" s="14"/>
      <c r="P51" s="16">
        <f t="shared" si="5"/>
        <v>0</v>
      </c>
    </row>
    <row r="52" spans="1:18" s="7" customFormat="1" ht="15" customHeight="1" x14ac:dyDescent="0.2">
      <c r="A52" s="42">
        <v>46</v>
      </c>
      <c r="B52" s="38" t="s">
        <v>33</v>
      </c>
      <c r="C52" s="30">
        <v>8</v>
      </c>
      <c r="D52" s="13">
        <v>8</v>
      </c>
      <c r="E52" s="27">
        <f t="shared" si="0"/>
        <v>0</v>
      </c>
      <c r="F52" s="32">
        <v>8753.7999999999993</v>
      </c>
      <c r="G52" s="14">
        <v>35626.800000000003</v>
      </c>
      <c r="H52" s="14">
        <f t="shared" si="1"/>
        <v>-26873.000000000004</v>
      </c>
      <c r="I52" s="16">
        <f t="shared" si="2"/>
        <v>-75.42917129801161</v>
      </c>
      <c r="J52" s="18">
        <v>3</v>
      </c>
      <c r="K52" s="15">
        <v>3</v>
      </c>
      <c r="L52" s="27">
        <f t="shared" si="3"/>
        <v>0</v>
      </c>
      <c r="M52" s="24">
        <v>0</v>
      </c>
      <c r="N52" s="14">
        <v>0</v>
      </c>
      <c r="O52" s="14"/>
      <c r="P52" s="16"/>
    </row>
    <row r="53" spans="1:18" s="7" customFormat="1" ht="28.5" customHeight="1" x14ac:dyDescent="0.2">
      <c r="A53" s="42">
        <v>47</v>
      </c>
      <c r="B53" s="38" t="s">
        <v>56</v>
      </c>
      <c r="C53" s="30">
        <v>1</v>
      </c>
      <c r="D53" s="13">
        <v>1</v>
      </c>
      <c r="E53" s="27">
        <f t="shared" si="0"/>
        <v>0</v>
      </c>
      <c r="F53" s="32">
        <v>5101.3</v>
      </c>
      <c r="G53" s="14">
        <v>5651.6</v>
      </c>
      <c r="H53" s="14">
        <f t="shared" si="1"/>
        <v>-550.30000000000018</v>
      </c>
      <c r="I53" s="16"/>
      <c r="J53" s="18"/>
      <c r="K53" s="15"/>
      <c r="L53" s="27"/>
      <c r="M53" s="24">
        <v>0</v>
      </c>
      <c r="N53" s="14"/>
      <c r="O53" s="14"/>
      <c r="P53" s="16"/>
    </row>
    <row r="54" spans="1:18" s="7" customFormat="1" ht="24" customHeight="1" x14ac:dyDescent="0.2">
      <c r="A54" s="42">
        <v>48</v>
      </c>
      <c r="B54" s="38" t="s">
        <v>46</v>
      </c>
      <c r="C54" s="30">
        <v>6</v>
      </c>
      <c r="D54" s="13">
        <v>3</v>
      </c>
      <c r="E54" s="27">
        <f t="shared" si="0"/>
        <v>3</v>
      </c>
      <c r="F54" s="32">
        <v>68602.899999999994</v>
      </c>
      <c r="G54" s="14">
        <v>36880</v>
      </c>
      <c r="H54" s="14">
        <f t="shared" si="1"/>
        <v>31722.899999999994</v>
      </c>
      <c r="I54" s="16">
        <f t="shared" si="2"/>
        <v>86.016540130151824</v>
      </c>
      <c r="J54" s="18">
        <v>2</v>
      </c>
      <c r="K54" s="15">
        <v>2</v>
      </c>
      <c r="L54" s="27">
        <f t="shared" si="3"/>
        <v>0</v>
      </c>
      <c r="M54" s="24">
        <v>10869.6</v>
      </c>
      <c r="N54" s="14">
        <v>10875.1</v>
      </c>
      <c r="O54" s="14">
        <f t="shared" si="4"/>
        <v>-5.5</v>
      </c>
      <c r="P54" s="16">
        <f t="shared" si="5"/>
        <v>-5.0574247593125579E-2</v>
      </c>
    </row>
    <row r="55" spans="1:18" s="7" customFormat="1" ht="20.25" customHeight="1" x14ac:dyDescent="0.2">
      <c r="A55" s="43">
        <v>49</v>
      </c>
      <c r="B55" s="40" t="s">
        <v>49</v>
      </c>
      <c r="C55" s="34"/>
      <c r="D55" s="35"/>
      <c r="E55" s="28"/>
      <c r="F55" s="33"/>
      <c r="G55" s="21"/>
      <c r="H55" s="21"/>
      <c r="I55" s="22"/>
      <c r="J55" s="19">
        <v>6</v>
      </c>
      <c r="K55" s="20">
        <v>6</v>
      </c>
      <c r="L55" s="28">
        <v>0</v>
      </c>
      <c r="M55" s="25">
        <v>9928.2999999999993</v>
      </c>
      <c r="N55" s="21">
        <v>10174.209999999999</v>
      </c>
      <c r="O55" s="21">
        <f t="shared" si="4"/>
        <v>-245.90999999999985</v>
      </c>
      <c r="P55" s="22">
        <f t="shared" si="5"/>
        <v>-2.416993555273578</v>
      </c>
    </row>
    <row r="56" spans="1:18" ht="15.6" customHeight="1" x14ac:dyDescent="0.2">
      <c r="A56" s="62" t="s">
        <v>8</v>
      </c>
      <c r="B56" s="62"/>
      <c r="C56" s="45">
        <f>SUM(C7:C55)</f>
        <v>781</v>
      </c>
      <c r="D56" s="45">
        <f>SUM(D7:D55)</f>
        <v>744</v>
      </c>
      <c r="E56" s="46">
        <f t="shared" si="0"/>
        <v>37</v>
      </c>
      <c r="F56" s="47">
        <f>SUM(F7:F54)</f>
        <v>16999846.300000001</v>
      </c>
      <c r="G56" s="47">
        <f>SUM(G7:G54)</f>
        <v>20318833.600000001</v>
      </c>
      <c r="H56" s="47">
        <f t="shared" si="1"/>
        <v>-3318987.3000000007</v>
      </c>
      <c r="I56" s="48">
        <f t="shared" si="2"/>
        <v>-16.334536545444227</v>
      </c>
      <c r="J56" s="45">
        <f>SUM(J7:J55)</f>
        <v>346</v>
      </c>
      <c r="K56" s="45">
        <f>SUM(K7:K55)</f>
        <v>362</v>
      </c>
      <c r="L56" s="46">
        <f>SUM(L7:L54)</f>
        <v>-16</v>
      </c>
      <c r="M56" s="47">
        <f>SUM(M7:M55)</f>
        <v>26746756.360000007</v>
      </c>
      <c r="N56" s="47">
        <f>SUM(N7:N55)</f>
        <v>24957227.590000011</v>
      </c>
      <c r="O56" s="47">
        <f t="shared" si="4"/>
        <v>1789528.7699999958</v>
      </c>
      <c r="P56" s="48">
        <f t="shared" si="5"/>
        <v>7.1703828622255843</v>
      </c>
      <c r="R56" s="2"/>
    </row>
    <row r="57" spans="1:18" ht="69.75" customHeight="1" x14ac:dyDescent="0.2">
      <c r="A57" s="51" t="s">
        <v>62</v>
      </c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</row>
  </sheetData>
  <mergeCells count="18">
    <mergeCell ref="P4:P6"/>
    <mergeCell ref="A56:B56"/>
    <mergeCell ref="A57:P57"/>
    <mergeCell ref="I4:I6"/>
    <mergeCell ref="H4:H6"/>
    <mergeCell ref="O4:O6"/>
    <mergeCell ref="M1:P1"/>
    <mergeCell ref="B2:N2"/>
    <mergeCell ref="A3:A6"/>
    <mergeCell ref="B3:B6"/>
    <mergeCell ref="C3:I3"/>
    <mergeCell ref="J3:P3"/>
    <mergeCell ref="C4:D5"/>
    <mergeCell ref="E4:E6"/>
    <mergeCell ref="F4:G5"/>
    <mergeCell ref="J4:K5"/>
    <mergeCell ref="L4:L6"/>
    <mergeCell ref="M4:N5"/>
  </mergeCells>
  <phoneticPr fontId="1" type="noConversion"/>
  <pageMargins left="3.937007874015748E-2" right="0" top="0.31496062992125984" bottom="0.31496062992125984" header="0.51181102362204722" footer="0.31496062992125984"/>
  <pageSetup paperSize="9" scale="95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2</vt:i4>
      </vt:variant>
    </vt:vector>
  </HeadingPairs>
  <TitlesOfParts>
    <vt:vector size="3" baseType="lpstr">
      <vt:lpstr>Comparativ_2017_2016</vt:lpstr>
      <vt:lpstr>Comparativ_2017_2016!Imprimare_titluri</vt:lpstr>
      <vt:lpstr>Comparativ_2017_2016!Zona_de_imprimat</vt:lpstr>
    </vt:vector>
  </TitlesOfParts>
  <Company>PRO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Viorica Bolun</cp:lastModifiedBy>
  <cp:lastPrinted>2017-06-15T12:22:03Z</cp:lastPrinted>
  <dcterms:created xsi:type="dcterms:W3CDTF">2004-11-16T13:45:19Z</dcterms:created>
  <dcterms:modified xsi:type="dcterms:W3CDTF">2026-07-29T14:55:15Z</dcterms:modified>
</cp:coreProperties>
</file>