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C:\Users\user\Desktop\SIA RPP\Plasare pe saitul APP\Balanta patrimoniului public\"/>
    </mc:Choice>
  </mc:AlternateContent>
  <xr:revisionPtr revIDLastSave="0" documentId="13_ncr:1_{73A45897-91E7-46EA-8166-374239418600}" xr6:coauthVersionLast="47" xr6:coauthVersionMax="47" xr10:uidLastSave="{00000000-0000-0000-0000-000000000000}"/>
  <bookViews>
    <workbookView xWindow="-120" yWindow="-120" windowWidth="29040" windowHeight="15840" xr2:uid="{00000000-000D-0000-FFFF-FFFF00000000}"/>
  </bookViews>
  <sheets>
    <sheet name="Comparativ 2018-2017" sheetId="21" r:id="rId1"/>
  </sheets>
  <definedNames>
    <definedName name="_xlnm.Database">#REF!</definedName>
    <definedName name="_xlnm.Print_Titles" localSheetId="0">'Comparativ 2018-2017'!$3:$6</definedName>
    <definedName name="_xlnm.Print_Area" localSheetId="0">'Comparativ 2018-2017'!$A$1:$P$62</definedName>
  </definedName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N61" i="21" l="1"/>
  <c r="M61" i="21"/>
  <c r="O54" i="21"/>
  <c r="O55" i="21"/>
  <c r="O56" i="21"/>
  <c r="O57" i="21"/>
  <c r="O58" i="21"/>
  <c r="O59" i="21"/>
  <c r="O60" i="21"/>
  <c r="H54" i="21"/>
  <c r="H55" i="21"/>
  <c r="H56" i="21"/>
  <c r="H57" i="21"/>
  <c r="H58" i="21"/>
  <c r="H59" i="21"/>
  <c r="H60" i="21"/>
  <c r="G61" i="21"/>
  <c r="E8" i="21"/>
  <c r="E9" i="21"/>
  <c r="E10" i="21"/>
  <c r="E11" i="21"/>
  <c r="E12" i="21"/>
  <c r="E13" i="21"/>
  <c r="E14" i="21"/>
  <c r="E15" i="21"/>
  <c r="E16" i="21"/>
  <c r="E17" i="21"/>
  <c r="E18" i="21"/>
  <c r="E19" i="21"/>
  <c r="E20" i="21"/>
  <c r="E21" i="21"/>
  <c r="E22" i="21"/>
  <c r="E23" i="21"/>
  <c r="E24" i="21"/>
  <c r="E25" i="21"/>
  <c r="E26" i="21"/>
  <c r="E27" i="21"/>
  <c r="E28" i="21"/>
  <c r="E29" i="21"/>
  <c r="E30" i="21"/>
  <c r="E31" i="21"/>
  <c r="E32" i="21"/>
  <c r="E33" i="21"/>
  <c r="E34" i="21"/>
  <c r="E35" i="21"/>
  <c r="E36" i="21"/>
  <c r="E37" i="21"/>
  <c r="E38" i="21"/>
  <c r="E39" i="21"/>
  <c r="E40" i="21"/>
  <c r="E41" i="21"/>
  <c r="E42" i="21"/>
  <c r="E43" i="21"/>
  <c r="E44" i="21"/>
  <c r="E45" i="21"/>
  <c r="E46" i="21"/>
  <c r="E47" i="21"/>
  <c r="E48" i="21"/>
  <c r="E49" i="21"/>
  <c r="E50" i="21"/>
  <c r="E51" i="21"/>
  <c r="E52" i="21"/>
  <c r="E53" i="21"/>
  <c r="E54" i="21"/>
  <c r="E55" i="21"/>
  <c r="E56" i="21"/>
  <c r="E57" i="21"/>
  <c r="E58" i="21"/>
  <c r="E59" i="21"/>
  <c r="E60" i="21"/>
  <c r="F61" i="21"/>
  <c r="I61" i="21" s="1"/>
  <c r="J61" i="21"/>
  <c r="K61" i="21"/>
  <c r="L10" i="21"/>
  <c r="L11" i="21"/>
  <c r="L12" i="21"/>
  <c r="L13" i="21"/>
  <c r="L14" i="21"/>
  <c r="L15" i="21"/>
  <c r="L16" i="21"/>
  <c r="L17" i="21"/>
  <c r="L18" i="21"/>
  <c r="L19"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L45" i="21"/>
  <c r="L46" i="21"/>
  <c r="L47" i="21"/>
  <c r="L48" i="21"/>
  <c r="L49" i="21"/>
  <c r="L50" i="21"/>
  <c r="L51" i="21"/>
  <c r="L52" i="21"/>
  <c r="L53" i="21"/>
  <c r="L54" i="21"/>
  <c r="L55" i="21"/>
  <c r="L56" i="21"/>
  <c r="L57" i="21"/>
  <c r="L58" i="21"/>
  <c r="L59" i="21"/>
  <c r="L60" i="21"/>
  <c r="I53" i="21"/>
  <c r="D61" i="21"/>
  <c r="P9" i="21"/>
  <c r="P10" i="21"/>
  <c r="P11" i="21"/>
  <c r="P12" i="21"/>
  <c r="P13" i="21"/>
  <c r="P14" i="21"/>
  <c r="P15" i="21"/>
  <c r="P16" i="21"/>
  <c r="P17" i="21"/>
  <c r="P18" i="21"/>
  <c r="P19" i="21"/>
  <c r="P21" i="21"/>
  <c r="P23" i="21"/>
  <c r="P25" i="21"/>
  <c r="P29" i="21"/>
  <c r="P34" i="21"/>
  <c r="P38" i="21"/>
  <c r="P45" i="21"/>
  <c r="P48" i="21"/>
  <c r="O7" i="21"/>
  <c r="O8" i="21"/>
  <c r="O9" i="21"/>
  <c r="O10" i="21"/>
  <c r="O11" i="21"/>
  <c r="O12" i="21"/>
  <c r="O13" i="21"/>
  <c r="O14" i="21"/>
  <c r="O15" i="21"/>
  <c r="O16" i="21"/>
  <c r="O17" i="21"/>
  <c r="O18" i="21"/>
  <c r="O19" i="21"/>
  <c r="O20" i="21"/>
  <c r="O21" i="21"/>
  <c r="O22" i="21"/>
  <c r="O23" i="21"/>
  <c r="O24" i="21"/>
  <c r="O25" i="21"/>
  <c r="O26" i="21"/>
  <c r="O27" i="21"/>
  <c r="O28" i="21"/>
  <c r="O29" i="21"/>
  <c r="O30" i="21"/>
  <c r="O31" i="21"/>
  <c r="O32" i="21"/>
  <c r="O33" i="21"/>
  <c r="O34" i="21"/>
  <c r="O35" i="21"/>
  <c r="O36" i="21"/>
  <c r="O37" i="21"/>
  <c r="O38" i="21"/>
  <c r="O39" i="21"/>
  <c r="O40" i="21"/>
  <c r="O41" i="21"/>
  <c r="O42" i="21"/>
  <c r="O43" i="21"/>
  <c r="O44" i="21"/>
  <c r="O45" i="21"/>
  <c r="O46" i="21"/>
  <c r="O47" i="21"/>
  <c r="O48" i="21"/>
  <c r="O49" i="21"/>
  <c r="O50" i="21"/>
  <c r="O51" i="21"/>
  <c r="O52" i="21"/>
  <c r="O53" i="21"/>
  <c r="L8" i="21"/>
  <c r="L9" i="21"/>
  <c r="L7" i="21"/>
  <c r="H11" i="21"/>
  <c r="I8" i="21"/>
  <c r="I9" i="21"/>
  <c r="I14" i="21"/>
  <c r="I15" i="21"/>
  <c r="I16" i="21"/>
  <c r="I17" i="21"/>
  <c r="I18" i="21"/>
  <c r="I19" i="21"/>
  <c r="I20" i="21"/>
  <c r="I21" i="21"/>
  <c r="I22" i="21"/>
  <c r="I23" i="21"/>
  <c r="I24" i="21"/>
  <c r="I25" i="21"/>
  <c r="I26" i="21"/>
  <c r="I27" i="21"/>
  <c r="I28" i="21"/>
  <c r="I29" i="21"/>
  <c r="I30" i="21"/>
  <c r="I31" i="21"/>
  <c r="I32" i="21"/>
  <c r="I33" i="21"/>
  <c r="I34" i="21"/>
  <c r="I35" i="21"/>
  <c r="I38" i="21"/>
  <c r="I39" i="21"/>
  <c r="I40" i="21"/>
  <c r="I41" i="21"/>
  <c r="I42" i="21"/>
  <c r="I43" i="21"/>
  <c r="I44" i="21"/>
  <c r="I45" i="21"/>
  <c r="I47" i="21"/>
  <c r="I48" i="21"/>
  <c r="I49" i="21"/>
  <c r="I50" i="21"/>
  <c r="I52" i="21"/>
  <c r="I7" i="21"/>
  <c r="H8" i="21"/>
  <c r="H9" i="21"/>
  <c r="H10" i="21"/>
  <c r="H12" i="21"/>
  <c r="H13" i="21"/>
  <c r="H14" i="21"/>
  <c r="H15" i="21"/>
  <c r="H16" i="21"/>
  <c r="H17" i="21"/>
  <c r="H18" i="21"/>
  <c r="H19" i="21"/>
  <c r="H20" i="21"/>
  <c r="H21" i="21"/>
  <c r="H22" i="21"/>
  <c r="H23" i="21"/>
  <c r="H24" i="21"/>
  <c r="H25" i="21"/>
  <c r="H26" i="21"/>
  <c r="H27" i="21"/>
  <c r="H28" i="21"/>
  <c r="H29" i="21"/>
  <c r="H30" i="21"/>
  <c r="H31" i="21"/>
  <c r="H32" i="21"/>
  <c r="H33" i="21"/>
  <c r="H34" i="21"/>
  <c r="H35" i="21"/>
  <c r="H36" i="21"/>
  <c r="H37" i="21"/>
  <c r="H38" i="21"/>
  <c r="H39" i="21"/>
  <c r="H40" i="21"/>
  <c r="H41" i="21"/>
  <c r="H42" i="21"/>
  <c r="H43" i="21"/>
  <c r="H44" i="21"/>
  <c r="H45" i="21"/>
  <c r="H46" i="21"/>
  <c r="H47" i="21"/>
  <c r="H48" i="21"/>
  <c r="H49" i="21"/>
  <c r="H50" i="21"/>
  <c r="H51" i="21"/>
  <c r="H52" i="21"/>
  <c r="H53" i="21"/>
  <c r="H7" i="21"/>
  <c r="C61" i="21"/>
  <c r="E7" i="21"/>
  <c r="E61" i="21" l="1"/>
  <c r="H61" i="21"/>
  <c r="L61" i="21"/>
  <c r="P61" i="21"/>
  <c r="O61" i="21"/>
</calcChain>
</file>

<file path=xl/sharedStrings.xml><?xml version="1.0" encoding="utf-8"?>
<sst xmlns="http://schemas.openxmlformats.org/spreadsheetml/2006/main" count="72" uniqueCount="69">
  <si>
    <t>Creşterea             /            descreş.,                 mii lei</t>
  </si>
  <si>
    <t>Aparatul Preşedintelui</t>
  </si>
  <si>
    <t xml:space="preserve">Ministerul Sănătăţii, Muncii si Protecşiei Sociale </t>
  </si>
  <si>
    <t>Agenşia Turismului</t>
  </si>
  <si>
    <t>Serviciul  de Protecţie si Pază de Stat</t>
  </si>
  <si>
    <t>Autoritatea  Aeronautică Civilă</t>
  </si>
  <si>
    <t>Comisia Electorală Centrală</t>
  </si>
  <si>
    <t>Autoritatea Naţională de Integritate</t>
  </si>
  <si>
    <t>Centrul Naţional Anticorupţie</t>
  </si>
  <si>
    <t>Ministerul Agriculturii, Dezvoltării Regionale şi Mediului</t>
  </si>
  <si>
    <t>Agentia Naţională pentru Siguranţa Alimentelor</t>
  </si>
  <si>
    <t>Ministerul Finanţelor</t>
  </si>
  <si>
    <t>Ministerul Justiţiei</t>
  </si>
  <si>
    <t>Curtea Constituţională</t>
  </si>
  <si>
    <t>Procuratura Generală</t>
  </si>
  <si>
    <t>Banca Naţională a Moldovei</t>
  </si>
  <si>
    <t>Casa Naţională de Asigurări Sociale</t>
  </si>
  <si>
    <t>Curtea de Conturi</t>
  </si>
  <si>
    <t>TOTAL</t>
  </si>
  <si>
    <t>Consiliul Coordonator al Audiovizualului</t>
  </si>
  <si>
    <t>Ministerul Afacerilor Externe şi Integrării Europene</t>
  </si>
  <si>
    <t>Biroul Relaţii Interetnice</t>
  </si>
  <si>
    <t xml:space="preserve">Biroul Naţional de Statistică </t>
  </si>
  <si>
    <t>Academia de Ştiinţe a R.M.</t>
  </si>
  <si>
    <t>Agenţia  Relaţii Funciare si Cadastru</t>
  </si>
  <si>
    <t>Denumirea autorităţii publice centrale</t>
  </si>
  <si>
    <t xml:space="preserve">Ministerul Sănătăţii </t>
  </si>
  <si>
    <t>Ministerul Afacerilor Interne</t>
  </si>
  <si>
    <t>Ministerul Apărării</t>
  </si>
  <si>
    <t>Agenţia "Apele Moldovei"</t>
  </si>
  <si>
    <t>Anexa nr.3</t>
  </si>
  <si>
    <t>Agenţia pentru Reglementare în Energetică</t>
  </si>
  <si>
    <t>Comisia Naţională a Pieţei Financiare</t>
  </si>
  <si>
    <t>Ministerul Mediului</t>
  </si>
  <si>
    <t>Ministerul Tineretului si Sportului</t>
  </si>
  <si>
    <t>Ministerul Educatiei</t>
  </si>
  <si>
    <t>Agenţia Rezerve Materiale</t>
  </si>
  <si>
    <t>Agenţia "Moldsilva"</t>
  </si>
  <si>
    <t xml:space="preserve">Numărul </t>
  </si>
  <si>
    <t>Valoarea patrimoniului public de stat, mii lei</t>
  </si>
  <si>
    <t xml:space="preserve">Agenţia Proprietăţii Publice </t>
  </si>
  <si>
    <t>Secretariatul Parlamentului</t>
  </si>
  <si>
    <t>Agenţi economici administraţi de autorităţile publice centrale</t>
  </si>
  <si>
    <t xml:space="preserve">Autorităţi publice şi instituţiile publice subordonate </t>
  </si>
  <si>
    <t>Serviciul de Informaţii şi Securitate</t>
  </si>
  <si>
    <t>Valoarea patrimoniului public de stat, conform capitalului propriu, mii lei</t>
  </si>
  <si>
    <t>Consiliul Superior al Magistraturii</t>
  </si>
  <si>
    <t xml:space="preserve">Agenţia de Stat pentru Protecţia Proprietăţii Intelectuale </t>
  </si>
  <si>
    <t>Compania Natională de Asigurări în Medicină</t>
  </si>
  <si>
    <t>Ritmul creşterii/ descreş., %</t>
  </si>
  <si>
    <t xml:space="preserve">Consiliul Concurentei </t>
  </si>
  <si>
    <t xml:space="preserve">Cancelaria de Stat </t>
  </si>
  <si>
    <t>Alte entități</t>
  </si>
  <si>
    <t>Creşt.             /            descreş</t>
  </si>
  <si>
    <t xml:space="preserve">Nr. </t>
  </si>
  <si>
    <t xml:space="preserve">Creşt.             /            descreşt. </t>
  </si>
  <si>
    <t>Ministerul Economiei si Infrastructurii</t>
  </si>
  <si>
    <t xml:space="preserve">Serviciul de Stat  de Arhivă </t>
  </si>
  <si>
    <t>Istituţia Publică Naţională  a Audiovizualului  Compania "Teleradio-Moldova"</t>
  </si>
  <si>
    <t xml:space="preserve"> Avocatul Poporului</t>
  </si>
  <si>
    <t>Centrul Serviciului Civil al R.Moldova</t>
  </si>
  <si>
    <t>Balanţa patrimoniului public al autorităţilor publice centrale, conform situaţiei de la 1 ianuarie 2018                                                                                comparativ cu aceiaşi perioadă a anului 2017</t>
  </si>
  <si>
    <t>Ministerul Educaţiei, Culturii si Cercetarii</t>
  </si>
  <si>
    <t xml:space="preserve">Centrul Naţional pentru Protecţia Datelor cu Caracter Personal </t>
  </si>
  <si>
    <t>ANRCETI</t>
  </si>
  <si>
    <t>Ministerul Tehnologiei Informatiei si Comunic.</t>
  </si>
  <si>
    <t>Ministerul Dezvoltarii Regionale şi Construct.</t>
  </si>
  <si>
    <t>Ministerul Transport. si Infrastruct. Drumurilor</t>
  </si>
  <si>
    <r>
      <t>Remarcă:</t>
    </r>
    <r>
      <rPr>
        <sz val="10"/>
        <rFont val="Times New Roman"/>
        <family val="1"/>
        <charset val="204"/>
      </rPr>
      <t xml:space="preserve"> </t>
    </r>
    <r>
      <rPr>
        <i/>
        <sz val="10"/>
        <rFont val="Times New Roman"/>
        <family val="1"/>
        <charset val="204"/>
      </rPr>
      <t xml:space="preserve">a) </t>
    </r>
    <r>
      <rPr>
        <b/>
        <sz val="10"/>
        <rFont val="Times New Roman"/>
        <family val="1"/>
        <charset val="204"/>
      </rPr>
      <t>Majorarea semnificativă a valorii patrimoniului public la</t>
    </r>
    <r>
      <rPr>
        <b/>
        <i/>
        <sz val="10"/>
        <rFont val="Times New Roman"/>
        <family val="1"/>
        <charset val="204"/>
      </rPr>
      <t xml:space="preserve"> Agenţia "Apele Moldovei"(poz.19)</t>
    </r>
    <r>
      <rPr>
        <sz val="10"/>
        <rFont val="Times New Roman"/>
        <family val="1"/>
        <charset val="204"/>
      </rPr>
      <t xml:space="preserve"> este rezultatul primirii cu titlul gratuit a investiţilor capitale realizate din finanţarea Cooperaţiei Provocările Mileniului în reabilitarea sistemelor centralizate de irigare în sumă de 781 730,1 mii lei ;</t>
    </r>
    <r>
      <rPr>
        <b/>
        <sz val="10"/>
        <rFont val="Times New Roman"/>
        <family val="1"/>
        <charset val="204"/>
      </rPr>
      <t xml:space="preserve"> </t>
    </r>
    <r>
      <rPr>
        <b/>
        <i/>
        <sz val="10"/>
        <rFont val="Times New Roman"/>
        <family val="1"/>
        <charset val="204"/>
      </rPr>
      <t xml:space="preserve">Cancelaria de Stat  (poz.3) </t>
    </r>
    <r>
      <rPr>
        <sz val="10"/>
        <rFont val="Times New Roman"/>
        <family val="1"/>
        <charset val="204"/>
      </rPr>
      <t xml:space="preserve">- crearea IP "Agenţia Servicii Publice" în subordinea acesteia; </t>
    </r>
    <r>
      <rPr>
        <b/>
        <i/>
        <sz val="10"/>
        <rFont val="Times New Roman"/>
        <family val="1"/>
        <charset val="204"/>
      </rPr>
      <t>Agentia Naţională pentru Siguranţa Alimentelor (poz.14)</t>
    </r>
    <r>
      <rPr>
        <sz val="10"/>
        <rFont val="Times New Roman"/>
        <family val="1"/>
        <charset val="204"/>
      </rPr>
      <t xml:space="preserve"> darea în exploatare a unui post vamal nou; </t>
    </r>
    <r>
      <rPr>
        <b/>
        <i/>
        <sz val="10"/>
        <rFont val="Times New Roman"/>
        <family val="1"/>
        <charset val="204"/>
      </rPr>
      <t>Compania Naţională de Asigurări în Medicină (poz.38)</t>
    </r>
    <r>
      <rPr>
        <sz val="10"/>
        <rFont val="Times New Roman"/>
        <family val="1"/>
        <charset val="204"/>
      </rPr>
      <t xml:space="preserve">includerea costului reparaţiei capitale a clădirii din str.V.Pircalab, 46 în valoare de 28,6 mil lei; </t>
    </r>
    <r>
      <rPr>
        <b/>
        <i/>
        <sz val="10"/>
        <rFont val="Times New Roman"/>
        <family val="1"/>
        <charset val="204"/>
      </rPr>
      <t xml:space="preserve"> Agenţia Proprietăţii Publice (poz.13) </t>
    </r>
    <r>
      <rPr>
        <sz val="10"/>
        <rFont val="Times New Roman"/>
        <family val="1"/>
        <charset val="204"/>
      </rPr>
      <t xml:space="preserve">luarea la evidenţa contabilă a blocului de producere  din str.Gagarin, 10 în valoare de 10,4 mil lei.    </t>
    </r>
    <r>
      <rPr>
        <i/>
        <sz val="10"/>
        <rFont val="Times New Roman"/>
        <family val="1"/>
        <charset val="204"/>
      </rPr>
      <t xml:space="preserve">                                                                                                                                                                                          </t>
    </r>
    <r>
      <rPr>
        <sz val="10"/>
        <rFont val="Times New Roman"/>
        <family val="1"/>
        <charset val="204"/>
      </rPr>
      <t xml:space="preserve">                                                                                    </t>
    </r>
    <r>
      <rPr>
        <b/>
        <sz val="10"/>
        <rFont val="Times New Roman"/>
        <family val="1"/>
        <charset val="204"/>
      </rPr>
      <t xml:space="preserve">b) Micșorarea semnificativă a valorii patrimoniului public al </t>
    </r>
    <r>
      <rPr>
        <sz val="10"/>
        <rFont val="Times New Roman"/>
        <family val="1"/>
        <charset val="204"/>
      </rPr>
      <t xml:space="preserve"> </t>
    </r>
    <r>
      <rPr>
        <b/>
        <i/>
        <sz val="10"/>
        <rFont val="Times New Roman"/>
        <family val="1"/>
        <charset val="204"/>
      </rPr>
      <t xml:space="preserve">Ministerului Finanţelor (poz.8), Ministerului Justiţiei (poz.9) </t>
    </r>
    <r>
      <rPr>
        <sz val="10"/>
        <rFont val="Times New Roman"/>
        <family val="1"/>
        <charset val="204"/>
      </rPr>
      <t xml:space="preserve">şi </t>
    </r>
    <r>
      <rPr>
        <b/>
        <i/>
        <sz val="10"/>
        <rFont val="Times New Roman"/>
        <family val="1"/>
        <charset val="204"/>
      </rPr>
      <t xml:space="preserve"> I.P.N.A. Compania "Teleradio-Moldova" (poz.43) este </t>
    </r>
    <r>
      <rPr>
        <sz val="10"/>
        <rFont val="Times New Roman"/>
        <family val="1"/>
        <charset val="204"/>
      </rPr>
      <t>rezultatul prezentării valorii contabile a mijloacelor fixe;</t>
    </r>
    <r>
      <rPr>
        <b/>
        <i/>
        <sz val="10"/>
        <rFont val="Times New Roman"/>
        <family val="1"/>
        <charset val="204"/>
      </rPr>
      <t xml:space="preserve"> Agenţiei  Relaţii Funciare si Cadastru  (poz.15)</t>
    </r>
    <r>
      <rPr>
        <sz val="10"/>
        <rFont val="Times New Roman"/>
        <family val="1"/>
        <charset val="204"/>
      </rPr>
      <t xml:space="preserve"> - casarea valorii planurilor cadastrale si geometrice, luate la evidenţa contabilă în anii 1998-2000.                                                                                                                                    </t>
    </r>
    <r>
      <rPr>
        <b/>
        <sz val="10"/>
        <rFont val="Times New Roman"/>
        <family val="1"/>
        <charset val="204"/>
      </rPr>
      <t xml:space="preserve">c) Majorarea/micșorarea semnificativă a valorii patrimoniului agenţilor economici </t>
    </r>
    <r>
      <rPr>
        <sz val="10"/>
        <rFont val="Times New Roman"/>
        <family val="1"/>
        <charset val="204"/>
      </rPr>
      <t>din administrarea Ministerului Economiei si Infrastructurii (poz.4), Ministerului Agriculturii, Dezvoltării Regionale şi Mediului (poz.6), Ministerului Apărării (poz.12), Agenției  Proprietății Publice (poz.13) și Agenției  Relații Funciare și Cadastru (poz.15) este rezultatul migrării întreprinderilor de stat și societăților pe acțiuni  din administrarea unei autorități a administrației publice centrale în administrarea alteea sau în urma reorganizării întreprinderilor de stat în instituții publice.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</si>
</sst>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7" x14ac:knownFonts="1">
    <font>
      <sz val="10"/>
      <name val="Arial Cyr"/>
      <charset val="204"/>
    </font>
    <font>
      <sz val="8"/>
      <name val="Arial Cyr"/>
      <charset val="204"/>
    </font>
    <font>
      <sz val="10"/>
      <name val="Times New Roman"/>
      <family val="1"/>
      <charset val="204"/>
    </font>
    <font>
      <sz val="9"/>
      <name val="Times New Roman"/>
      <family val="1"/>
      <charset val="204"/>
    </font>
    <font>
      <b/>
      <sz val="10"/>
      <name val="Times New Roman"/>
      <family val="1"/>
      <charset val="204"/>
    </font>
    <font>
      <b/>
      <i/>
      <sz val="11"/>
      <name val="Times New Roman"/>
      <family val="1"/>
      <charset val="204"/>
    </font>
    <font>
      <sz val="7"/>
      <name val="Times New Roman"/>
      <family val="1"/>
      <charset val="204"/>
    </font>
    <font>
      <b/>
      <sz val="11"/>
      <name val="Times New Roman"/>
      <family val="1"/>
      <charset val="204"/>
    </font>
    <font>
      <b/>
      <sz val="9"/>
      <name val="Times New Roman"/>
      <family val="1"/>
      <charset val="204"/>
    </font>
    <font>
      <b/>
      <i/>
      <sz val="10"/>
      <name val="Times New Roman"/>
      <family val="1"/>
      <charset val="204"/>
    </font>
    <font>
      <sz val="10"/>
      <color indexed="8"/>
      <name val="Times New Roman"/>
      <family val="1"/>
      <charset val="204"/>
    </font>
    <font>
      <i/>
      <sz val="10"/>
      <name val="Times New Roman"/>
      <family val="1"/>
      <charset val="204"/>
    </font>
    <font>
      <sz val="6"/>
      <name val="Times New Roman"/>
      <family val="1"/>
      <charset val="204"/>
    </font>
    <font>
      <i/>
      <sz val="10"/>
      <color indexed="8"/>
      <name val="Times New Roman"/>
      <family val="1"/>
      <charset val="204"/>
    </font>
    <font>
      <i/>
      <sz val="9"/>
      <color indexed="8"/>
      <name val="Times New Roman"/>
      <family val="1"/>
      <charset val="204"/>
    </font>
    <font>
      <i/>
      <sz val="9"/>
      <name val="Times New Roman"/>
      <family val="1"/>
      <charset val="204"/>
    </font>
    <font>
      <sz val="8"/>
      <name val="Times New Roman"/>
      <family val="1"/>
      <charset val="204"/>
    </font>
  </fonts>
  <fills count="2">
    <fill>
      <patternFill patternType="none"/>
    </fill>
    <fill>
      <patternFill patternType="gray125"/>
    </fill>
  </fills>
  <borders count="12">
    <border>
      <left/>
      <right/>
      <top/>
      <bottom/>
      <diagonal/>
    </border>
    <border>
      <left style="hair">
        <color indexed="64"/>
      </left>
      <right style="hair">
        <color indexed="64"/>
      </right>
      <top style="hair">
        <color indexed="64"/>
      </top>
      <bottom style="hair">
        <color indexed="64"/>
      </bottom>
      <diagonal/>
    </border>
    <border>
      <left/>
      <right/>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s>
  <cellStyleXfs count="1">
    <xf numFmtId="0" fontId="0" fillId="0" borderId="0"/>
  </cellStyleXfs>
  <cellXfs count="84">
    <xf numFmtId="0" fontId="0" fillId="0" borderId="0" xfId="0"/>
    <xf numFmtId="0" fontId="2" fillId="0" borderId="0" xfId="0" applyFont="1" applyFill="1"/>
    <xf numFmtId="0" fontId="2" fillId="0" borderId="0" xfId="0" applyFont="1" applyFill="1" applyAlignment="1">
      <alignment vertical="top"/>
    </xf>
    <xf numFmtId="0" fontId="7" fillId="0" borderId="2" xfId="0" applyFont="1" applyFill="1" applyBorder="1" applyAlignment="1">
      <alignment vertical="top" wrapText="1"/>
    </xf>
    <xf numFmtId="0" fontId="7" fillId="0" borderId="2" xfId="0" applyFont="1" applyFill="1" applyBorder="1" applyAlignment="1">
      <alignment wrapText="1"/>
    </xf>
    <xf numFmtId="0" fontId="7" fillId="0" borderId="2" xfId="0" applyFont="1" applyFill="1" applyBorder="1" applyAlignment="1">
      <alignment horizontal="center" wrapText="1"/>
    </xf>
    <xf numFmtId="14" fontId="6" fillId="0" borderId="6" xfId="0" applyNumberFormat="1" applyFont="1" applyFill="1" applyBorder="1" applyAlignment="1">
      <alignment horizontal="center" vertical="center" wrapText="1"/>
    </xf>
    <xf numFmtId="2" fontId="2" fillId="0" borderId="1" xfId="0" applyNumberFormat="1" applyFont="1" applyFill="1" applyBorder="1" applyAlignment="1">
      <alignment horizontal="left" vertical="center" wrapText="1"/>
    </xf>
    <xf numFmtId="0" fontId="2" fillId="0" borderId="0" xfId="0" applyFont="1" applyFill="1" applyAlignment="1">
      <alignment horizontal="left" vertical="top" wrapText="1"/>
    </xf>
    <xf numFmtId="2" fontId="2" fillId="0" borderId="1" xfId="0" applyNumberFormat="1" applyFont="1" applyFill="1" applyBorder="1" applyAlignment="1">
      <alignment horizontal="right" vertical="center" wrapText="1"/>
    </xf>
    <xf numFmtId="2" fontId="2" fillId="0" borderId="1" xfId="0" applyNumberFormat="1" applyFont="1" applyFill="1" applyBorder="1" applyAlignment="1">
      <alignment horizontal="right" vertical="center"/>
    </xf>
    <xf numFmtId="2" fontId="2" fillId="0" borderId="5" xfId="0" applyNumberFormat="1" applyFont="1" applyFill="1" applyBorder="1" applyAlignment="1">
      <alignment horizontal="right" vertical="center"/>
    </xf>
    <xf numFmtId="14" fontId="12" fillId="0" borderId="6" xfId="0" applyNumberFormat="1" applyFont="1" applyFill="1" applyBorder="1" applyAlignment="1">
      <alignment horizontal="center" vertical="center" wrapText="1"/>
    </xf>
    <xf numFmtId="1" fontId="2" fillId="0" borderId="1" xfId="0" applyNumberFormat="1" applyFont="1" applyFill="1" applyBorder="1" applyAlignment="1">
      <alignment horizontal="left" vertical="center" wrapText="1"/>
    </xf>
    <xf numFmtId="0" fontId="2" fillId="0" borderId="0" xfId="0" applyFont="1" applyFill="1" applyAlignment="1">
      <alignment horizontal="right" vertical="center"/>
    </xf>
    <xf numFmtId="1" fontId="10" fillId="0" borderId="1" xfId="0" quotePrefix="1" applyNumberFormat="1" applyFont="1" applyFill="1" applyBorder="1" applyAlignment="1">
      <alignment horizontal="right" vertical="center"/>
    </xf>
    <xf numFmtId="1" fontId="2" fillId="0" borderId="1" xfId="0" quotePrefix="1" applyNumberFormat="1" applyFont="1" applyFill="1" applyBorder="1" applyAlignment="1">
      <alignment horizontal="right" vertical="center"/>
    </xf>
    <xf numFmtId="1" fontId="2" fillId="0" borderId="1" xfId="0" applyNumberFormat="1" applyFont="1" applyFill="1" applyBorder="1" applyAlignment="1">
      <alignment horizontal="right" vertical="center"/>
    </xf>
    <xf numFmtId="165" fontId="10" fillId="0" borderId="1" xfId="0" applyNumberFormat="1" applyFont="1" applyFill="1" applyBorder="1" applyAlignment="1">
      <alignment horizontal="right" vertical="center"/>
    </xf>
    <xf numFmtId="165" fontId="2" fillId="0" borderId="1" xfId="0" applyNumberFormat="1" applyFont="1" applyFill="1" applyBorder="1" applyAlignment="1">
      <alignment horizontal="right" vertical="center"/>
    </xf>
    <xf numFmtId="3" fontId="2" fillId="0" borderId="1" xfId="0" applyNumberFormat="1" applyFont="1" applyFill="1" applyBorder="1" applyAlignment="1">
      <alignment horizontal="right" vertical="center"/>
    </xf>
    <xf numFmtId="1" fontId="2" fillId="0" borderId="8" xfId="0" applyNumberFormat="1" applyFont="1" applyFill="1" applyBorder="1" applyAlignment="1">
      <alignment horizontal="right" vertical="center"/>
    </xf>
    <xf numFmtId="1" fontId="2" fillId="0" borderId="7" xfId="0" applyNumberFormat="1" applyFont="1" applyFill="1" applyBorder="1" applyAlignment="1">
      <alignment horizontal="right" vertical="center" wrapText="1"/>
    </xf>
    <xf numFmtId="2" fontId="2" fillId="0" borderId="3" xfId="0" applyNumberFormat="1" applyFont="1" applyFill="1" applyBorder="1" applyAlignment="1">
      <alignment horizontal="left" vertical="center" wrapText="1"/>
    </xf>
    <xf numFmtId="1" fontId="10" fillId="0" borderId="3" xfId="0" quotePrefix="1" applyNumberFormat="1" applyFont="1" applyFill="1" applyBorder="1" applyAlignment="1">
      <alignment horizontal="right" vertical="center"/>
    </xf>
    <xf numFmtId="1" fontId="2" fillId="0" borderId="3" xfId="0" quotePrefix="1" applyNumberFormat="1" applyFont="1" applyFill="1" applyBorder="1" applyAlignment="1">
      <alignment horizontal="right" vertical="center"/>
    </xf>
    <xf numFmtId="1" fontId="2" fillId="0" borderId="3" xfId="0" applyNumberFormat="1" applyFont="1" applyFill="1" applyBorder="1" applyAlignment="1">
      <alignment horizontal="right" vertical="center"/>
    </xf>
    <xf numFmtId="165" fontId="10" fillId="0" borderId="3" xfId="0" applyNumberFormat="1" applyFont="1" applyFill="1" applyBorder="1" applyAlignment="1">
      <alignment horizontal="right" vertical="center"/>
    </xf>
    <xf numFmtId="165" fontId="2" fillId="0" borderId="3" xfId="0" applyNumberFormat="1" applyFont="1" applyFill="1" applyBorder="1" applyAlignment="1">
      <alignment horizontal="right" vertical="center"/>
    </xf>
    <xf numFmtId="3" fontId="2" fillId="0" borderId="3" xfId="0" applyNumberFormat="1" applyFont="1" applyFill="1" applyBorder="1" applyAlignment="1">
      <alignment horizontal="right" vertical="center"/>
    </xf>
    <xf numFmtId="1" fontId="2" fillId="0" borderId="8" xfId="0" applyNumberFormat="1" applyFont="1" applyFill="1" applyBorder="1" applyAlignment="1">
      <alignment horizontal="right" vertical="center" wrapText="1"/>
    </xf>
    <xf numFmtId="0" fontId="4" fillId="0" borderId="0" xfId="0" applyFont="1" applyFill="1" applyAlignment="1">
      <alignment horizontal="right" vertical="center"/>
    </xf>
    <xf numFmtId="0" fontId="11" fillId="0" borderId="1" xfId="0" applyFont="1" applyFill="1" applyBorder="1" applyAlignment="1">
      <alignment horizontal="right" vertical="center"/>
    </xf>
    <xf numFmtId="1" fontId="13" fillId="0" borderId="1" xfId="0" quotePrefix="1" applyNumberFormat="1" applyFont="1" applyFill="1" applyBorder="1" applyAlignment="1">
      <alignment horizontal="right" vertical="center"/>
    </xf>
    <xf numFmtId="1" fontId="2" fillId="0" borderId="9" xfId="0" applyNumberFormat="1" applyFont="1" applyFill="1" applyBorder="1" applyAlignment="1">
      <alignment horizontal="right" vertical="center"/>
    </xf>
    <xf numFmtId="1" fontId="11" fillId="0" borderId="10" xfId="0" applyNumberFormat="1" applyFont="1" applyFill="1" applyBorder="1" applyAlignment="1">
      <alignment horizontal="left" vertical="center" wrapText="1"/>
    </xf>
    <xf numFmtId="1" fontId="13" fillId="0" borderId="10" xfId="0" quotePrefix="1" applyNumberFormat="1" applyFont="1" applyFill="1" applyBorder="1" applyAlignment="1">
      <alignment horizontal="right" vertical="center"/>
    </xf>
    <xf numFmtId="49" fontId="2" fillId="0" borderId="1" xfId="0" applyNumberFormat="1" applyFont="1" applyFill="1" applyBorder="1" applyAlignment="1">
      <alignment horizontal="left" vertical="center" wrapText="1"/>
    </xf>
    <xf numFmtId="2" fontId="2" fillId="0" borderId="3" xfId="0" applyNumberFormat="1" applyFont="1" applyFill="1" applyBorder="1" applyAlignment="1">
      <alignment horizontal="right" vertical="center"/>
    </xf>
    <xf numFmtId="2" fontId="2" fillId="0" borderId="4" xfId="0" applyNumberFormat="1" applyFont="1" applyFill="1" applyBorder="1" applyAlignment="1">
      <alignment horizontal="right" vertical="center"/>
    </xf>
    <xf numFmtId="2" fontId="2" fillId="0" borderId="11" xfId="0" applyNumberFormat="1" applyFont="1" applyFill="1" applyBorder="1" applyAlignment="1">
      <alignment horizontal="right" vertical="center"/>
    </xf>
    <xf numFmtId="1" fontId="14" fillId="0" borderId="1" xfId="0" quotePrefix="1" applyNumberFormat="1" applyFont="1" applyFill="1" applyBorder="1" applyAlignment="1">
      <alignment vertical="center"/>
    </xf>
    <xf numFmtId="165" fontId="14" fillId="0" borderId="1" xfId="0" applyNumberFormat="1" applyFont="1" applyFill="1" applyBorder="1" applyAlignment="1">
      <alignment horizontal="right" vertical="center"/>
    </xf>
    <xf numFmtId="165" fontId="14" fillId="0" borderId="1" xfId="0" applyNumberFormat="1" applyFont="1" applyFill="1" applyBorder="1" applyAlignment="1">
      <alignment vertical="center"/>
    </xf>
    <xf numFmtId="165" fontId="3" fillId="0" borderId="1" xfId="0" applyNumberFormat="1" applyFont="1" applyFill="1" applyBorder="1" applyAlignment="1">
      <alignment horizontal="right" vertical="center"/>
    </xf>
    <xf numFmtId="2" fontId="15" fillId="0" borderId="1" xfId="0" applyNumberFormat="1" applyFont="1" applyFill="1" applyBorder="1" applyAlignment="1">
      <alignment horizontal="right" vertical="center"/>
    </xf>
    <xf numFmtId="1" fontId="15" fillId="0" borderId="1" xfId="0" applyNumberFormat="1" applyFont="1" applyFill="1" applyBorder="1" applyAlignment="1">
      <alignment horizontal="right" vertical="center"/>
    </xf>
    <xf numFmtId="3" fontId="15" fillId="0" borderId="1" xfId="0" applyNumberFormat="1" applyFont="1" applyFill="1" applyBorder="1" applyAlignment="1">
      <alignment vertical="center"/>
    </xf>
    <xf numFmtId="1" fontId="3" fillId="0" borderId="1" xfId="0" applyNumberFormat="1" applyFont="1" applyFill="1" applyBorder="1" applyAlignment="1">
      <alignment horizontal="right" vertical="center"/>
    </xf>
    <xf numFmtId="165" fontId="15" fillId="0" borderId="1" xfId="0" applyNumberFormat="1" applyFont="1" applyFill="1" applyBorder="1" applyAlignment="1">
      <alignment horizontal="right" vertical="center"/>
    </xf>
    <xf numFmtId="165" fontId="15" fillId="0" borderId="1" xfId="0" applyNumberFormat="1" applyFont="1" applyFill="1" applyBorder="1" applyAlignment="1">
      <alignment vertical="center"/>
    </xf>
    <xf numFmtId="1" fontId="15" fillId="0" borderId="1" xfId="0" quotePrefix="1" applyNumberFormat="1" applyFont="1" applyFill="1" applyBorder="1" applyAlignment="1">
      <alignment horizontal="right" vertical="center"/>
    </xf>
    <xf numFmtId="3" fontId="15" fillId="0" borderId="1" xfId="0" applyNumberFormat="1" applyFont="1" applyFill="1" applyBorder="1" applyAlignment="1">
      <alignment horizontal="right" vertical="center"/>
    </xf>
    <xf numFmtId="1" fontId="15" fillId="0" borderId="10" xfId="0" quotePrefix="1" applyNumberFormat="1" applyFont="1" applyFill="1" applyBorder="1" applyAlignment="1">
      <alignment horizontal="right" vertical="center"/>
    </xf>
    <xf numFmtId="165" fontId="14" fillId="0" borderId="10" xfId="0" applyNumberFormat="1" applyFont="1" applyFill="1" applyBorder="1" applyAlignment="1">
      <alignment horizontal="right" vertical="center"/>
    </xf>
    <xf numFmtId="165" fontId="14" fillId="0" borderId="10" xfId="0" applyNumberFormat="1" applyFont="1" applyFill="1" applyBorder="1" applyAlignment="1">
      <alignment vertical="center"/>
    </xf>
    <xf numFmtId="2" fontId="15" fillId="0" borderId="10" xfId="0" applyNumberFormat="1" applyFont="1" applyFill="1" applyBorder="1" applyAlignment="1">
      <alignment horizontal="right" vertical="center"/>
    </xf>
    <xf numFmtId="1" fontId="15" fillId="0" borderId="10" xfId="0" applyNumberFormat="1" applyFont="1" applyFill="1" applyBorder="1" applyAlignment="1">
      <alignment horizontal="right" vertical="center"/>
    </xf>
    <xf numFmtId="3" fontId="15" fillId="0" borderId="10" xfId="0" applyNumberFormat="1" applyFont="1" applyFill="1" applyBorder="1" applyAlignment="1">
      <alignment horizontal="right" vertical="center"/>
    </xf>
    <xf numFmtId="165" fontId="15" fillId="0" borderId="10" xfId="0" applyNumberFormat="1" applyFont="1" applyFill="1" applyBorder="1" applyAlignment="1">
      <alignment horizontal="right" vertical="center"/>
    </xf>
    <xf numFmtId="165" fontId="15" fillId="0" borderId="10" xfId="0" applyNumberFormat="1" applyFont="1" applyFill="1" applyBorder="1" applyAlignment="1">
      <alignment vertical="center"/>
    </xf>
    <xf numFmtId="1" fontId="15" fillId="0" borderId="1" xfId="0" applyNumberFormat="1" applyFont="1" applyFill="1" applyBorder="1" applyAlignment="1">
      <alignment horizontal="left" vertical="center" wrapText="1"/>
    </xf>
    <xf numFmtId="2" fontId="15" fillId="0" borderId="1" xfId="0" applyNumberFormat="1" applyFont="1" applyFill="1" applyBorder="1" applyAlignment="1">
      <alignment horizontal="left" vertical="center" wrapText="1"/>
    </xf>
    <xf numFmtId="1" fontId="4" fillId="0" borderId="6" xfId="0" applyNumberFormat="1" applyFont="1" applyFill="1" applyBorder="1" applyAlignment="1">
      <alignment horizontal="right" vertical="center"/>
    </xf>
    <xf numFmtId="165" fontId="4" fillId="0" borderId="6" xfId="0" applyNumberFormat="1" applyFont="1" applyFill="1" applyBorder="1" applyAlignment="1">
      <alignment horizontal="right" vertical="center"/>
    </xf>
    <xf numFmtId="2" fontId="4" fillId="0" borderId="6" xfId="0" applyNumberFormat="1" applyFont="1" applyFill="1" applyBorder="1" applyAlignment="1">
      <alignment horizontal="right" vertical="center"/>
    </xf>
    <xf numFmtId="1" fontId="3" fillId="0" borderId="10" xfId="0" applyNumberFormat="1" applyFont="1" applyFill="1" applyBorder="1" applyAlignment="1">
      <alignment horizontal="right" vertical="center"/>
    </xf>
    <xf numFmtId="165" fontId="3" fillId="0" borderId="10" xfId="0" applyNumberFormat="1" applyFont="1" applyFill="1" applyBorder="1" applyAlignment="1">
      <alignment horizontal="right" vertical="center"/>
    </xf>
    <xf numFmtId="165" fontId="8" fillId="0" borderId="6" xfId="0" applyNumberFormat="1" applyFont="1" applyFill="1" applyBorder="1" applyAlignment="1">
      <alignment horizontal="right" vertical="center"/>
    </xf>
    <xf numFmtId="165" fontId="16" fillId="0" borderId="1" xfId="0" applyNumberFormat="1" applyFont="1" applyFill="1" applyBorder="1" applyAlignment="1">
      <alignment horizontal="right" vertical="center"/>
    </xf>
    <xf numFmtId="164" fontId="4" fillId="0" borderId="0" xfId="0" applyNumberFormat="1" applyFont="1" applyFill="1" applyAlignment="1">
      <alignment horizontal="right" vertical="center"/>
    </xf>
    <xf numFmtId="1" fontId="4" fillId="0" borderId="6" xfId="0" applyNumberFormat="1" applyFont="1" applyFill="1" applyBorder="1" applyAlignment="1">
      <alignment horizontal="center" vertical="center" wrapText="1"/>
    </xf>
    <xf numFmtId="1" fontId="4" fillId="0" borderId="6" xfId="0" applyNumberFormat="1" applyFont="1" applyFill="1" applyBorder="1" applyAlignment="1">
      <alignment horizontal="center" vertical="center"/>
    </xf>
    <xf numFmtId="0" fontId="9" fillId="0" borderId="0" xfId="0" applyFont="1" applyFill="1" applyBorder="1" applyAlignment="1">
      <alignment horizontal="left" vertical="top" wrapText="1"/>
    </xf>
    <xf numFmtId="164" fontId="2" fillId="0" borderId="6" xfId="0" applyNumberFormat="1" applyFont="1" applyFill="1" applyBorder="1" applyAlignment="1">
      <alignment horizontal="center" vertical="center" wrapText="1"/>
    </xf>
    <xf numFmtId="165" fontId="3" fillId="0" borderId="6" xfId="0" applyNumberFormat="1" applyFont="1" applyFill="1" applyBorder="1" applyAlignment="1">
      <alignment horizontal="center" vertical="center" wrapText="1"/>
    </xf>
    <xf numFmtId="165" fontId="3" fillId="0" borderId="6" xfId="0" quotePrefix="1" applyNumberFormat="1" applyFont="1" applyFill="1" applyBorder="1" applyAlignment="1">
      <alignment horizontal="center" vertical="center" wrapText="1"/>
    </xf>
    <xf numFmtId="0" fontId="16" fillId="0" borderId="6" xfId="0" applyFont="1" applyFill="1" applyBorder="1" applyAlignment="1">
      <alignment horizontal="center" vertical="center" wrapText="1"/>
    </xf>
    <xf numFmtId="14" fontId="2" fillId="0" borderId="6" xfId="0" applyNumberFormat="1" applyFont="1" applyFill="1" applyBorder="1" applyAlignment="1">
      <alignment horizontal="center" vertical="center" wrapText="1"/>
    </xf>
    <xf numFmtId="165" fontId="16" fillId="0" borderId="6" xfId="0" applyNumberFormat="1" applyFont="1" applyFill="1" applyBorder="1" applyAlignment="1">
      <alignment horizontal="center" vertical="center" wrapText="1"/>
    </xf>
    <xf numFmtId="165" fontId="16" fillId="0" borderId="6" xfId="0" quotePrefix="1" applyNumberFormat="1" applyFont="1" applyFill="1" applyBorder="1" applyAlignment="1">
      <alignment horizontal="center" vertical="center" wrapText="1"/>
    </xf>
    <xf numFmtId="0" fontId="7" fillId="0" borderId="2" xfId="0" applyFont="1" applyFill="1" applyBorder="1" applyAlignment="1">
      <alignment horizontal="center" wrapText="1"/>
    </xf>
    <xf numFmtId="1" fontId="4" fillId="0" borderId="6" xfId="0" applyNumberFormat="1" applyFont="1" applyFill="1" applyBorder="1" applyAlignment="1">
      <alignment horizontal="center" vertical="top" wrapText="1"/>
    </xf>
    <xf numFmtId="0" fontId="5" fillId="0" borderId="6"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ă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62"/>
  <sheetViews>
    <sheetView tabSelected="1" zoomScale="98" zoomScaleNormal="98" workbookViewId="0">
      <selection activeCell="O12" sqref="O12"/>
    </sheetView>
  </sheetViews>
  <sheetFormatPr defaultColWidth="8.85546875" defaultRowHeight="12.75" x14ac:dyDescent="0.2"/>
  <cols>
    <col min="1" max="1" width="3.28515625" style="2" customWidth="1"/>
    <col min="2" max="2" width="35.28515625" style="8" customWidth="1"/>
    <col min="3" max="5" width="5.7109375" style="1" customWidth="1"/>
    <col min="6" max="6" width="10.28515625" style="1" customWidth="1"/>
    <col min="7" max="7" width="10.7109375" style="1" customWidth="1"/>
    <col min="8" max="8" width="9.85546875" style="1" customWidth="1"/>
    <col min="9" max="9" width="7.85546875" style="1" customWidth="1"/>
    <col min="10" max="10" width="5.85546875" style="1" customWidth="1"/>
    <col min="11" max="12" width="6" style="1" customWidth="1"/>
    <col min="13" max="13" width="10.7109375" style="1" customWidth="1"/>
    <col min="14" max="14" width="10.42578125" style="1" customWidth="1"/>
    <col min="15" max="15" width="9.85546875" style="1" customWidth="1"/>
    <col min="16" max="16" width="6.28515625" style="1" customWidth="1"/>
    <col min="17" max="16384" width="8.85546875" style="1"/>
  </cols>
  <sheetData>
    <row r="1" spans="1:16" ht="11.25" customHeight="1" x14ac:dyDescent="0.2">
      <c r="M1" s="70" t="s">
        <v>30</v>
      </c>
      <c r="N1" s="70"/>
      <c r="O1" s="70"/>
      <c r="P1" s="70"/>
    </row>
    <row r="2" spans="1:16" ht="30" customHeight="1" x14ac:dyDescent="0.2">
      <c r="A2" s="3"/>
      <c r="B2" s="81" t="s">
        <v>61</v>
      </c>
      <c r="C2" s="81"/>
      <c r="D2" s="81"/>
      <c r="E2" s="81"/>
      <c r="F2" s="81"/>
      <c r="G2" s="81"/>
      <c r="H2" s="81"/>
      <c r="I2" s="81"/>
      <c r="J2" s="81"/>
      <c r="K2" s="81"/>
      <c r="L2" s="81"/>
      <c r="M2" s="81"/>
      <c r="N2" s="81"/>
      <c r="O2" s="5"/>
      <c r="P2" s="4"/>
    </row>
    <row r="3" spans="1:16" ht="16.149999999999999" customHeight="1" x14ac:dyDescent="0.2">
      <c r="A3" s="82" t="s">
        <v>54</v>
      </c>
      <c r="B3" s="71" t="s">
        <v>25</v>
      </c>
      <c r="C3" s="83" t="s">
        <v>43</v>
      </c>
      <c r="D3" s="83"/>
      <c r="E3" s="83"/>
      <c r="F3" s="83"/>
      <c r="G3" s="83"/>
      <c r="H3" s="83"/>
      <c r="I3" s="83"/>
      <c r="J3" s="83" t="s">
        <v>42</v>
      </c>
      <c r="K3" s="83"/>
      <c r="L3" s="83"/>
      <c r="M3" s="83"/>
      <c r="N3" s="83"/>
      <c r="O3" s="83"/>
      <c r="P3" s="83"/>
    </row>
    <row r="4" spans="1:16" ht="26.45" customHeight="1" x14ac:dyDescent="0.2">
      <c r="A4" s="82"/>
      <c r="B4" s="71"/>
      <c r="C4" s="78" t="s">
        <v>38</v>
      </c>
      <c r="D4" s="78"/>
      <c r="E4" s="79" t="s">
        <v>53</v>
      </c>
      <c r="F4" s="74" t="s">
        <v>39</v>
      </c>
      <c r="G4" s="74"/>
      <c r="H4" s="75" t="s">
        <v>0</v>
      </c>
      <c r="I4" s="77" t="s">
        <v>49</v>
      </c>
      <c r="J4" s="78" t="s">
        <v>38</v>
      </c>
      <c r="K4" s="78"/>
      <c r="L4" s="79" t="s">
        <v>55</v>
      </c>
      <c r="M4" s="74" t="s">
        <v>45</v>
      </c>
      <c r="N4" s="74"/>
      <c r="O4" s="75" t="s">
        <v>0</v>
      </c>
      <c r="P4" s="77" t="s">
        <v>49</v>
      </c>
    </row>
    <row r="5" spans="1:16" ht="12.75" customHeight="1" x14ac:dyDescent="0.2">
      <c r="A5" s="82"/>
      <c r="B5" s="71"/>
      <c r="C5" s="78"/>
      <c r="D5" s="78"/>
      <c r="E5" s="80"/>
      <c r="F5" s="74"/>
      <c r="G5" s="74"/>
      <c r="H5" s="76"/>
      <c r="I5" s="77"/>
      <c r="J5" s="78"/>
      <c r="K5" s="78"/>
      <c r="L5" s="80"/>
      <c r="M5" s="74"/>
      <c r="N5" s="74"/>
      <c r="O5" s="76"/>
      <c r="P5" s="77"/>
    </row>
    <row r="6" spans="1:16" ht="12" customHeight="1" x14ac:dyDescent="0.2">
      <c r="A6" s="82"/>
      <c r="B6" s="71"/>
      <c r="C6" s="12">
        <v>43101</v>
      </c>
      <c r="D6" s="12">
        <v>42736</v>
      </c>
      <c r="E6" s="80"/>
      <c r="F6" s="6">
        <v>43101</v>
      </c>
      <c r="G6" s="6">
        <v>42736</v>
      </c>
      <c r="H6" s="76"/>
      <c r="I6" s="77"/>
      <c r="J6" s="12">
        <v>43101</v>
      </c>
      <c r="K6" s="12">
        <v>42736</v>
      </c>
      <c r="L6" s="80"/>
      <c r="M6" s="6">
        <v>43101</v>
      </c>
      <c r="N6" s="6">
        <v>42736</v>
      </c>
      <c r="O6" s="76"/>
      <c r="P6" s="77"/>
    </row>
    <row r="7" spans="1:16" s="14" customFormat="1" ht="15" customHeight="1" x14ac:dyDescent="0.2">
      <c r="A7" s="22">
        <v>1</v>
      </c>
      <c r="B7" s="23" t="s">
        <v>1</v>
      </c>
      <c r="C7" s="24">
        <v>1</v>
      </c>
      <c r="D7" s="25">
        <v>1</v>
      </c>
      <c r="E7" s="26">
        <f>C7-D7</f>
        <v>0</v>
      </c>
      <c r="F7" s="27">
        <v>1990.2</v>
      </c>
      <c r="G7" s="27">
        <v>1555.4</v>
      </c>
      <c r="H7" s="28">
        <f>F7-G7</f>
        <v>434.79999999999995</v>
      </c>
      <c r="I7" s="38">
        <f>(F7-G7)/G7*100</f>
        <v>27.954223993827949</v>
      </c>
      <c r="J7" s="26">
        <v>0</v>
      </c>
      <c r="K7" s="29">
        <v>0</v>
      </c>
      <c r="L7" s="26">
        <f>J7-K7</f>
        <v>0</v>
      </c>
      <c r="M7" s="28">
        <v>0</v>
      </c>
      <c r="N7" s="28"/>
      <c r="O7" s="28">
        <f>M7-N7</f>
        <v>0</v>
      </c>
      <c r="P7" s="39"/>
    </row>
    <row r="8" spans="1:16" s="14" customFormat="1" ht="15" customHeight="1" x14ac:dyDescent="0.2">
      <c r="A8" s="30">
        <v>2</v>
      </c>
      <c r="B8" s="13" t="s">
        <v>41</v>
      </c>
      <c r="C8" s="15">
        <v>1</v>
      </c>
      <c r="D8" s="16">
        <v>1</v>
      </c>
      <c r="E8" s="17">
        <f t="shared" ref="E8:E60" si="0">C8-D8</f>
        <v>0</v>
      </c>
      <c r="F8" s="18">
        <v>150604.1</v>
      </c>
      <c r="G8" s="18">
        <v>138136.4</v>
      </c>
      <c r="H8" s="19">
        <f t="shared" ref="H8:H60" si="1">F8-G8</f>
        <v>12467.700000000012</v>
      </c>
      <c r="I8" s="10">
        <f t="shared" ref="I8:I53" si="2">(F8-G8)/G8*100</f>
        <v>9.0256442183233467</v>
      </c>
      <c r="J8" s="17">
        <v>0</v>
      </c>
      <c r="K8" s="20">
        <v>0</v>
      </c>
      <c r="L8" s="17">
        <f t="shared" ref="L8:L60" si="3">J8-K8</f>
        <v>0</v>
      </c>
      <c r="M8" s="19">
        <v>0</v>
      </c>
      <c r="N8" s="19"/>
      <c r="O8" s="19">
        <f t="shared" ref="O8:O60" si="4">M8-N8</f>
        <v>0</v>
      </c>
      <c r="P8" s="11"/>
    </row>
    <row r="9" spans="1:16" s="14" customFormat="1" ht="15" customHeight="1" x14ac:dyDescent="0.2">
      <c r="A9" s="30">
        <v>3</v>
      </c>
      <c r="B9" s="13" t="s">
        <v>51</v>
      </c>
      <c r="C9" s="15">
        <v>12</v>
      </c>
      <c r="D9" s="16">
        <v>10</v>
      </c>
      <c r="E9" s="17">
        <f t="shared" si="0"/>
        <v>2</v>
      </c>
      <c r="F9" s="18">
        <v>1107959</v>
      </c>
      <c r="G9" s="18">
        <v>688715.1</v>
      </c>
      <c r="H9" s="19">
        <f t="shared" si="1"/>
        <v>419243.9</v>
      </c>
      <c r="I9" s="10">
        <f t="shared" si="2"/>
        <v>60.873342257197507</v>
      </c>
      <c r="J9" s="17">
        <v>9</v>
      </c>
      <c r="K9" s="20">
        <v>10</v>
      </c>
      <c r="L9" s="17">
        <f t="shared" si="3"/>
        <v>-1</v>
      </c>
      <c r="M9" s="19">
        <v>555044.69999999995</v>
      </c>
      <c r="N9" s="19">
        <v>567932.1</v>
      </c>
      <c r="O9" s="19">
        <f t="shared" si="4"/>
        <v>-12887.400000000023</v>
      </c>
      <c r="P9" s="11">
        <f t="shared" ref="P9:P19" si="5">(M9-N9)/N9*100</f>
        <v>-2.2691797135608329</v>
      </c>
    </row>
    <row r="10" spans="1:16" s="14" customFormat="1" ht="15" customHeight="1" x14ac:dyDescent="0.2">
      <c r="A10" s="30">
        <v>4</v>
      </c>
      <c r="B10" s="7" t="s">
        <v>56</v>
      </c>
      <c r="C10" s="16">
        <v>20</v>
      </c>
      <c r="D10" s="15">
        <v>14</v>
      </c>
      <c r="E10" s="17">
        <f t="shared" si="0"/>
        <v>6</v>
      </c>
      <c r="F10" s="19">
        <v>957923.6</v>
      </c>
      <c r="G10" s="18">
        <v>303145.90000000002</v>
      </c>
      <c r="H10" s="19">
        <f t="shared" si="1"/>
        <v>654777.69999999995</v>
      </c>
      <c r="I10" s="10"/>
      <c r="J10" s="17">
        <v>75</v>
      </c>
      <c r="K10" s="20">
        <v>42</v>
      </c>
      <c r="L10" s="17">
        <f t="shared" si="3"/>
        <v>33</v>
      </c>
      <c r="M10" s="19">
        <v>16736966.629999999</v>
      </c>
      <c r="N10" s="19">
        <v>5460167.7869999995</v>
      </c>
      <c r="O10" s="44">
        <f t="shared" si="4"/>
        <v>11276798.842999998</v>
      </c>
      <c r="P10" s="11">
        <f t="shared" si="5"/>
        <v>206.52843068025666</v>
      </c>
    </row>
    <row r="11" spans="1:16" s="14" customFormat="1" ht="15" customHeight="1" x14ac:dyDescent="0.2">
      <c r="A11" s="30">
        <v>5</v>
      </c>
      <c r="B11" s="13" t="s">
        <v>62</v>
      </c>
      <c r="C11" s="16">
        <v>161</v>
      </c>
      <c r="D11" s="15">
        <v>26</v>
      </c>
      <c r="E11" s="17">
        <f t="shared" si="0"/>
        <v>135</v>
      </c>
      <c r="F11" s="19">
        <v>3268545.5</v>
      </c>
      <c r="G11" s="18">
        <v>390449.2</v>
      </c>
      <c r="H11" s="19">
        <f t="shared" si="1"/>
        <v>2878096.3</v>
      </c>
      <c r="I11" s="10"/>
      <c r="J11" s="17">
        <v>37</v>
      </c>
      <c r="K11" s="20">
        <v>34</v>
      </c>
      <c r="L11" s="17">
        <f t="shared" si="3"/>
        <v>3</v>
      </c>
      <c r="M11" s="19">
        <v>708493.64</v>
      </c>
      <c r="N11" s="19">
        <v>583516.28600000008</v>
      </c>
      <c r="O11" s="19">
        <f t="shared" si="4"/>
        <v>124977.35399999993</v>
      </c>
      <c r="P11" s="11">
        <f t="shared" si="5"/>
        <v>21.417971871311217</v>
      </c>
    </row>
    <row r="12" spans="1:16" s="14" customFormat="1" ht="28.15" customHeight="1" x14ac:dyDescent="0.2">
      <c r="A12" s="30">
        <v>6</v>
      </c>
      <c r="B12" s="7" t="s">
        <v>9</v>
      </c>
      <c r="C12" s="15">
        <v>34</v>
      </c>
      <c r="D12" s="15">
        <v>27</v>
      </c>
      <c r="E12" s="17">
        <f t="shared" si="0"/>
        <v>7</v>
      </c>
      <c r="F12" s="18">
        <v>1297236.7</v>
      </c>
      <c r="G12" s="18">
        <v>1046250.9</v>
      </c>
      <c r="H12" s="19">
        <f t="shared" si="1"/>
        <v>250985.79999999993</v>
      </c>
      <c r="I12" s="10"/>
      <c r="J12" s="17">
        <v>52</v>
      </c>
      <c r="K12" s="20">
        <v>80</v>
      </c>
      <c r="L12" s="17">
        <f t="shared" si="3"/>
        <v>-28</v>
      </c>
      <c r="M12" s="19">
        <v>511407.38699999999</v>
      </c>
      <c r="N12" s="19">
        <v>1865784.27</v>
      </c>
      <c r="O12" s="44">
        <f t="shared" si="4"/>
        <v>-1354376.8829999999</v>
      </c>
      <c r="P12" s="11">
        <f t="shared" si="5"/>
        <v>-72.590218750209516</v>
      </c>
    </row>
    <row r="13" spans="1:16" s="14" customFormat="1" ht="28.15" customHeight="1" x14ac:dyDescent="0.2">
      <c r="A13" s="30">
        <v>7</v>
      </c>
      <c r="B13" s="7" t="s">
        <v>2</v>
      </c>
      <c r="C13" s="15">
        <v>134</v>
      </c>
      <c r="D13" s="15">
        <v>56</v>
      </c>
      <c r="E13" s="17">
        <f t="shared" si="0"/>
        <v>78</v>
      </c>
      <c r="F13" s="18">
        <v>3821662.2</v>
      </c>
      <c r="G13" s="18">
        <v>228179.4</v>
      </c>
      <c r="H13" s="19">
        <f t="shared" si="1"/>
        <v>3593482.8000000003</v>
      </c>
      <c r="I13" s="10"/>
      <c r="J13" s="17">
        <v>7</v>
      </c>
      <c r="K13" s="20">
        <v>2</v>
      </c>
      <c r="L13" s="17">
        <f t="shared" si="3"/>
        <v>5</v>
      </c>
      <c r="M13" s="19">
        <v>98294.51</v>
      </c>
      <c r="N13" s="19">
        <v>73156.5</v>
      </c>
      <c r="O13" s="19">
        <f t="shared" si="4"/>
        <v>25138.009999999995</v>
      </c>
      <c r="P13" s="11">
        <f t="shared" si="5"/>
        <v>34.361963735279836</v>
      </c>
    </row>
    <row r="14" spans="1:16" s="14" customFormat="1" ht="15" customHeight="1" x14ac:dyDescent="0.2">
      <c r="A14" s="30">
        <v>8</v>
      </c>
      <c r="B14" s="7" t="s">
        <v>11</v>
      </c>
      <c r="C14" s="15">
        <v>48</v>
      </c>
      <c r="D14" s="16">
        <v>45</v>
      </c>
      <c r="E14" s="17">
        <f t="shared" si="0"/>
        <v>3</v>
      </c>
      <c r="F14" s="18">
        <v>826406.9</v>
      </c>
      <c r="G14" s="18">
        <v>1535133.4</v>
      </c>
      <c r="H14" s="19">
        <f t="shared" si="1"/>
        <v>-708726.49999999988</v>
      </c>
      <c r="I14" s="10">
        <f t="shared" si="2"/>
        <v>-46.167095315625332</v>
      </c>
      <c r="J14" s="17">
        <v>4</v>
      </c>
      <c r="K14" s="20">
        <v>6</v>
      </c>
      <c r="L14" s="17">
        <f t="shared" si="3"/>
        <v>-2</v>
      </c>
      <c r="M14" s="19">
        <v>70727.3</v>
      </c>
      <c r="N14" s="19">
        <v>68403.8</v>
      </c>
      <c r="O14" s="19">
        <f t="shared" si="4"/>
        <v>2323.5</v>
      </c>
      <c r="P14" s="11">
        <f t="shared" si="5"/>
        <v>3.3967411167215857</v>
      </c>
    </row>
    <row r="15" spans="1:16" s="14" customFormat="1" ht="15" customHeight="1" x14ac:dyDescent="0.2">
      <c r="A15" s="30">
        <v>9</v>
      </c>
      <c r="B15" s="7" t="s">
        <v>12</v>
      </c>
      <c r="C15" s="15">
        <v>34</v>
      </c>
      <c r="D15" s="16">
        <v>34</v>
      </c>
      <c r="E15" s="17">
        <f t="shared" si="0"/>
        <v>0</v>
      </c>
      <c r="F15" s="18">
        <v>505249.1</v>
      </c>
      <c r="G15" s="18">
        <v>775543.2</v>
      </c>
      <c r="H15" s="19">
        <f t="shared" si="1"/>
        <v>-270294.09999999998</v>
      </c>
      <c r="I15" s="10">
        <f t="shared" si="2"/>
        <v>-34.852230024065712</v>
      </c>
      <c r="J15" s="17">
        <v>13</v>
      </c>
      <c r="K15" s="20">
        <v>14</v>
      </c>
      <c r="L15" s="17">
        <f t="shared" si="3"/>
        <v>-1</v>
      </c>
      <c r="M15" s="9">
        <v>15853.11</v>
      </c>
      <c r="N15" s="19">
        <v>34991.9</v>
      </c>
      <c r="O15" s="19">
        <f t="shared" si="4"/>
        <v>-19138.79</v>
      </c>
      <c r="P15" s="11">
        <f t="shared" si="5"/>
        <v>-54.694915108925215</v>
      </c>
    </row>
    <row r="16" spans="1:16" s="14" customFormat="1" ht="26.25" customHeight="1" x14ac:dyDescent="0.2">
      <c r="A16" s="30">
        <v>10</v>
      </c>
      <c r="B16" s="7" t="s">
        <v>20</v>
      </c>
      <c r="C16" s="15">
        <v>40</v>
      </c>
      <c r="D16" s="16">
        <v>40</v>
      </c>
      <c r="E16" s="17">
        <f t="shared" si="0"/>
        <v>0</v>
      </c>
      <c r="F16" s="18">
        <v>221864.7</v>
      </c>
      <c r="G16" s="18">
        <v>217045.1</v>
      </c>
      <c r="H16" s="19">
        <f t="shared" si="1"/>
        <v>4819.6000000000058</v>
      </c>
      <c r="I16" s="10">
        <f t="shared" si="2"/>
        <v>2.2205523183891298</v>
      </c>
      <c r="J16" s="17">
        <v>1</v>
      </c>
      <c r="K16" s="20">
        <v>1</v>
      </c>
      <c r="L16" s="17">
        <f t="shared" si="3"/>
        <v>0</v>
      </c>
      <c r="M16" s="19">
        <v>10665.2</v>
      </c>
      <c r="N16" s="19">
        <v>9380.2000000000007</v>
      </c>
      <c r="O16" s="19">
        <f t="shared" si="4"/>
        <v>1285</v>
      </c>
      <c r="P16" s="11">
        <f t="shared" si="5"/>
        <v>13.69906825014392</v>
      </c>
    </row>
    <row r="17" spans="1:16" s="14" customFormat="1" ht="14.45" customHeight="1" x14ac:dyDescent="0.2">
      <c r="A17" s="30">
        <v>11</v>
      </c>
      <c r="B17" s="7" t="s">
        <v>27</v>
      </c>
      <c r="C17" s="15">
        <v>79</v>
      </c>
      <c r="D17" s="16">
        <v>84</v>
      </c>
      <c r="E17" s="17">
        <f t="shared" si="0"/>
        <v>-5</v>
      </c>
      <c r="F17" s="18">
        <v>1743673.7</v>
      </c>
      <c r="G17" s="19">
        <v>1444370.5</v>
      </c>
      <c r="H17" s="19">
        <f t="shared" si="1"/>
        <v>299303.19999999995</v>
      </c>
      <c r="I17" s="10">
        <f t="shared" si="2"/>
        <v>20.722051578871206</v>
      </c>
      <c r="J17" s="17">
        <v>5</v>
      </c>
      <c r="K17" s="20">
        <v>5</v>
      </c>
      <c r="L17" s="17">
        <f t="shared" si="3"/>
        <v>0</v>
      </c>
      <c r="M17" s="19">
        <v>83863.199999999997</v>
      </c>
      <c r="N17" s="19">
        <v>88072.5</v>
      </c>
      <c r="O17" s="19">
        <f t="shared" si="4"/>
        <v>-4209.3000000000029</v>
      </c>
      <c r="P17" s="11">
        <f t="shared" si="5"/>
        <v>-4.779357915353831</v>
      </c>
    </row>
    <row r="18" spans="1:16" s="14" customFormat="1" ht="14.45" customHeight="1" x14ac:dyDescent="0.2">
      <c r="A18" s="30">
        <v>12</v>
      </c>
      <c r="B18" s="7" t="s">
        <v>28</v>
      </c>
      <c r="C18" s="15">
        <v>18</v>
      </c>
      <c r="D18" s="16">
        <v>18</v>
      </c>
      <c r="E18" s="17">
        <f t="shared" si="0"/>
        <v>0</v>
      </c>
      <c r="F18" s="18">
        <v>1195019.3</v>
      </c>
      <c r="G18" s="18">
        <v>919288.7</v>
      </c>
      <c r="H18" s="19">
        <f t="shared" si="1"/>
        <v>275730.60000000009</v>
      </c>
      <c r="I18" s="10">
        <f t="shared" si="2"/>
        <v>29.993907245895667</v>
      </c>
      <c r="J18" s="17">
        <v>2</v>
      </c>
      <c r="K18" s="20">
        <v>3</v>
      </c>
      <c r="L18" s="17">
        <f t="shared" si="3"/>
        <v>-1</v>
      </c>
      <c r="M18" s="19">
        <v>24453</v>
      </c>
      <c r="N18" s="19">
        <v>338218.47</v>
      </c>
      <c r="O18" s="19">
        <f t="shared" si="4"/>
        <v>-313765.46999999997</v>
      </c>
      <c r="P18" s="11">
        <f t="shared" si="5"/>
        <v>-92.770057767690801</v>
      </c>
    </row>
    <row r="19" spans="1:16" s="14" customFormat="1" ht="14.45" customHeight="1" x14ac:dyDescent="0.2">
      <c r="A19" s="30">
        <v>13</v>
      </c>
      <c r="B19" s="7" t="s">
        <v>40</v>
      </c>
      <c r="C19" s="15">
        <v>1</v>
      </c>
      <c r="D19" s="16">
        <v>1</v>
      </c>
      <c r="E19" s="17">
        <f t="shared" si="0"/>
        <v>0</v>
      </c>
      <c r="F19" s="18">
        <v>11889.1</v>
      </c>
      <c r="G19" s="18">
        <v>1990.6</v>
      </c>
      <c r="H19" s="19">
        <f t="shared" si="1"/>
        <v>9898.5</v>
      </c>
      <c r="I19" s="10">
        <f t="shared" si="2"/>
        <v>497.26213202049632</v>
      </c>
      <c r="J19" s="17">
        <v>54</v>
      </c>
      <c r="K19" s="20">
        <v>16</v>
      </c>
      <c r="L19" s="17">
        <f t="shared" si="3"/>
        <v>38</v>
      </c>
      <c r="M19" s="19">
        <v>6301815.0499999998</v>
      </c>
      <c r="N19" s="19">
        <v>5129158.4729999993</v>
      </c>
      <c r="O19" s="19">
        <f t="shared" si="4"/>
        <v>1172656.5770000005</v>
      </c>
      <c r="P19" s="11">
        <f t="shared" si="5"/>
        <v>22.862553051789881</v>
      </c>
    </row>
    <row r="20" spans="1:16" s="14" customFormat="1" ht="25.5" customHeight="1" x14ac:dyDescent="0.2">
      <c r="A20" s="30">
        <v>14</v>
      </c>
      <c r="B20" s="7" t="s">
        <v>10</v>
      </c>
      <c r="C20" s="15">
        <v>39</v>
      </c>
      <c r="D20" s="16">
        <v>39</v>
      </c>
      <c r="E20" s="17">
        <f t="shared" si="0"/>
        <v>0</v>
      </c>
      <c r="F20" s="18">
        <v>275488.8</v>
      </c>
      <c r="G20" s="18">
        <v>191443.3</v>
      </c>
      <c r="H20" s="19">
        <f t="shared" si="1"/>
        <v>84045.5</v>
      </c>
      <c r="I20" s="10">
        <f t="shared" si="2"/>
        <v>43.900987916526724</v>
      </c>
      <c r="J20" s="17">
        <v>0</v>
      </c>
      <c r="K20" s="20"/>
      <c r="L20" s="17">
        <f t="shared" si="3"/>
        <v>0</v>
      </c>
      <c r="M20" s="19">
        <v>0</v>
      </c>
      <c r="N20" s="19"/>
      <c r="O20" s="19">
        <f t="shared" si="4"/>
        <v>0</v>
      </c>
      <c r="P20" s="11"/>
    </row>
    <row r="21" spans="1:16" s="14" customFormat="1" ht="14.45" customHeight="1" x14ac:dyDescent="0.2">
      <c r="A21" s="30">
        <v>15</v>
      </c>
      <c r="B21" s="7" t="s">
        <v>24</v>
      </c>
      <c r="C21" s="15">
        <v>2</v>
      </c>
      <c r="D21" s="16">
        <v>3</v>
      </c>
      <c r="E21" s="17">
        <f t="shared" si="0"/>
        <v>-1</v>
      </c>
      <c r="F21" s="18">
        <v>2869.6</v>
      </c>
      <c r="G21" s="18">
        <v>5351.8</v>
      </c>
      <c r="H21" s="19">
        <f t="shared" si="1"/>
        <v>-2482.2000000000003</v>
      </c>
      <c r="I21" s="10">
        <f t="shared" si="2"/>
        <v>-46.380656975223296</v>
      </c>
      <c r="J21" s="17">
        <v>3</v>
      </c>
      <c r="K21" s="20">
        <v>4</v>
      </c>
      <c r="L21" s="17">
        <f t="shared" si="3"/>
        <v>-1</v>
      </c>
      <c r="M21" s="19">
        <v>82387.8</v>
      </c>
      <c r="N21" s="19">
        <v>198742.13</v>
      </c>
      <c r="O21" s="19">
        <f t="shared" si="4"/>
        <v>-116354.33</v>
      </c>
      <c r="P21" s="11">
        <f>(M21-N21)/N21*100</f>
        <v>-58.545377369156704</v>
      </c>
    </row>
    <row r="22" spans="1:16" s="14" customFormat="1" ht="14.45" customHeight="1" x14ac:dyDescent="0.2">
      <c r="A22" s="30">
        <v>16</v>
      </c>
      <c r="B22" s="7" t="s">
        <v>64</v>
      </c>
      <c r="C22" s="15">
        <v>1</v>
      </c>
      <c r="D22" s="16">
        <v>1</v>
      </c>
      <c r="E22" s="17">
        <f t="shared" si="0"/>
        <v>0</v>
      </c>
      <c r="F22" s="18">
        <v>4750.6000000000004</v>
      </c>
      <c r="G22" s="18">
        <v>5259.4</v>
      </c>
      <c r="H22" s="19">
        <f t="shared" si="1"/>
        <v>-508.79999999999927</v>
      </c>
      <c r="I22" s="10">
        <f t="shared" si="2"/>
        <v>-9.6741073126211976</v>
      </c>
      <c r="J22" s="17">
        <v>0</v>
      </c>
      <c r="K22" s="20"/>
      <c r="L22" s="17">
        <f t="shared" si="3"/>
        <v>0</v>
      </c>
      <c r="M22" s="19">
        <v>0</v>
      </c>
      <c r="N22" s="19"/>
      <c r="O22" s="19">
        <f t="shared" si="4"/>
        <v>0</v>
      </c>
      <c r="P22" s="11"/>
    </row>
    <row r="23" spans="1:16" s="14" customFormat="1" ht="14.45" customHeight="1" x14ac:dyDescent="0.2">
      <c r="A23" s="30">
        <v>17</v>
      </c>
      <c r="B23" s="7" t="s">
        <v>37</v>
      </c>
      <c r="C23" s="15">
        <v>2</v>
      </c>
      <c r="D23" s="16">
        <v>2</v>
      </c>
      <c r="E23" s="17">
        <f t="shared" si="0"/>
        <v>0</v>
      </c>
      <c r="F23" s="18">
        <v>29516.9</v>
      </c>
      <c r="G23" s="18">
        <v>23748.3</v>
      </c>
      <c r="H23" s="19">
        <f t="shared" si="1"/>
        <v>5768.6000000000022</v>
      </c>
      <c r="I23" s="10">
        <f t="shared" si="2"/>
        <v>24.290580799467762</v>
      </c>
      <c r="J23" s="17">
        <v>25</v>
      </c>
      <c r="K23" s="20">
        <v>25</v>
      </c>
      <c r="L23" s="17">
        <f t="shared" si="3"/>
        <v>0</v>
      </c>
      <c r="M23" s="19">
        <v>150236.54999999999</v>
      </c>
      <c r="N23" s="19">
        <v>139982.1</v>
      </c>
      <c r="O23" s="19">
        <f t="shared" si="4"/>
        <v>10254.449999999983</v>
      </c>
      <c r="P23" s="11">
        <f>(M23-N23)/N23*100</f>
        <v>7.3255437659529203</v>
      </c>
    </row>
    <row r="24" spans="1:16" s="14" customFormat="1" ht="16.5" customHeight="1" x14ac:dyDescent="0.2">
      <c r="A24" s="30">
        <v>18</v>
      </c>
      <c r="B24" s="7" t="s">
        <v>31</v>
      </c>
      <c r="C24" s="15">
        <v>1</v>
      </c>
      <c r="D24" s="16">
        <v>1</v>
      </c>
      <c r="E24" s="17">
        <f t="shared" si="0"/>
        <v>0</v>
      </c>
      <c r="F24" s="18">
        <v>5143.8999999999996</v>
      </c>
      <c r="G24" s="18">
        <v>2920</v>
      </c>
      <c r="H24" s="19">
        <f t="shared" si="1"/>
        <v>2223.8999999999996</v>
      </c>
      <c r="I24" s="10">
        <f t="shared" si="2"/>
        <v>76.160958904109577</v>
      </c>
      <c r="J24" s="17">
        <v>0</v>
      </c>
      <c r="K24" s="20"/>
      <c r="L24" s="17">
        <f t="shared" si="3"/>
        <v>0</v>
      </c>
      <c r="M24" s="19">
        <v>0</v>
      </c>
      <c r="N24" s="19"/>
      <c r="O24" s="19">
        <f t="shared" si="4"/>
        <v>0</v>
      </c>
      <c r="P24" s="11"/>
    </row>
    <row r="25" spans="1:16" s="14" customFormat="1" ht="14.45" customHeight="1" x14ac:dyDescent="0.2">
      <c r="A25" s="30">
        <v>19</v>
      </c>
      <c r="B25" s="7" t="s">
        <v>29</v>
      </c>
      <c r="C25" s="15">
        <v>1</v>
      </c>
      <c r="D25" s="16">
        <v>1</v>
      </c>
      <c r="E25" s="17">
        <f t="shared" si="0"/>
        <v>0</v>
      </c>
      <c r="F25" s="18">
        <v>785440</v>
      </c>
      <c r="G25" s="18">
        <v>3709.9</v>
      </c>
      <c r="H25" s="19">
        <f t="shared" si="1"/>
        <v>781730.1</v>
      </c>
      <c r="I25" s="10">
        <f t="shared" si="2"/>
        <v>21071.460147173777</v>
      </c>
      <c r="J25" s="17">
        <v>16</v>
      </c>
      <c r="K25" s="20">
        <v>17</v>
      </c>
      <c r="L25" s="17">
        <f t="shared" si="3"/>
        <v>-1</v>
      </c>
      <c r="M25" s="19">
        <v>420603.8</v>
      </c>
      <c r="N25" s="19">
        <v>436885.04200000002</v>
      </c>
      <c r="O25" s="19">
        <f t="shared" si="4"/>
        <v>-16281.242000000027</v>
      </c>
      <c r="P25" s="11">
        <f>(M25-N25)/N25*100</f>
        <v>-3.7266650113418223</v>
      </c>
    </row>
    <row r="26" spans="1:16" s="14" customFormat="1" ht="14.45" customHeight="1" x14ac:dyDescent="0.2">
      <c r="A26" s="30">
        <v>20</v>
      </c>
      <c r="B26" s="13" t="s">
        <v>3</v>
      </c>
      <c r="C26" s="15">
        <v>2</v>
      </c>
      <c r="D26" s="16">
        <v>2</v>
      </c>
      <c r="E26" s="17">
        <f t="shared" si="0"/>
        <v>0</v>
      </c>
      <c r="F26" s="18">
        <v>582.4</v>
      </c>
      <c r="G26" s="18">
        <v>656.3</v>
      </c>
      <c r="H26" s="19">
        <f t="shared" si="1"/>
        <v>-73.899999999999977</v>
      </c>
      <c r="I26" s="10">
        <f t="shared" si="2"/>
        <v>-11.260094468992836</v>
      </c>
      <c r="J26" s="17">
        <v>0</v>
      </c>
      <c r="K26" s="20"/>
      <c r="L26" s="17">
        <f t="shared" si="3"/>
        <v>0</v>
      </c>
      <c r="M26" s="19">
        <v>0</v>
      </c>
      <c r="N26" s="19"/>
      <c r="O26" s="19">
        <f t="shared" si="4"/>
        <v>0</v>
      </c>
      <c r="P26" s="11"/>
    </row>
    <row r="27" spans="1:16" s="14" customFormat="1" ht="14.45" customHeight="1" x14ac:dyDescent="0.2">
      <c r="A27" s="30">
        <v>21</v>
      </c>
      <c r="B27" s="7" t="s">
        <v>36</v>
      </c>
      <c r="C27" s="15">
        <v>8</v>
      </c>
      <c r="D27" s="16">
        <v>8</v>
      </c>
      <c r="E27" s="17">
        <f t="shared" si="0"/>
        <v>0</v>
      </c>
      <c r="F27" s="18">
        <v>9244.5</v>
      </c>
      <c r="G27" s="18">
        <v>8753.7999999999993</v>
      </c>
      <c r="H27" s="19">
        <f t="shared" si="1"/>
        <v>490.70000000000073</v>
      </c>
      <c r="I27" s="10">
        <f t="shared" si="2"/>
        <v>5.6055655829468432</v>
      </c>
      <c r="J27" s="17">
        <v>2</v>
      </c>
      <c r="K27" s="20">
        <v>3</v>
      </c>
      <c r="L27" s="17">
        <f t="shared" si="3"/>
        <v>-1</v>
      </c>
      <c r="M27" s="19">
        <v>728.6</v>
      </c>
      <c r="N27" s="19">
        <v>0</v>
      </c>
      <c r="O27" s="19">
        <f t="shared" si="4"/>
        <v>728.6</v>
      </c>
      <c r="P27" s="11"/>
    </row>
    <row r="28" spans="1:16" s="14" customFormat="1" ht="27.6" customHeight="1" x14ac:dyDescent="0.2">
      <c r="A28" s="30">
        <v>22</v>
      </c>
      <c r="B28" s="7" t="s">
        <v>47</v>
      </c>
      <c r="C28" s="15">
        <v>1</v>
      </c>
      <c r="D28" s="16">
        <v>1</v>
      </c>
      <c r="E28" s="17">
        <f t="shared" si="0"/>
        <v>0</v>
      </c>
      <c r="F28" s="18">
        <v>4010.8</v>
      </c>
      <c r="G28" s="18">
        <v>5101.3</v>
      </c>
      <c r="H28" s="19">
        <f t="shared" si="1"/>
        <v>-1090.5</v>
      </c>
      <c r="I28" s="10">
        <f t="shared" si="2"/>
        <v>-21.376903926450119</v>
      </c>
      <c r="J28" s="17">
        <v>0</v>
      </c>
      <c r="K28" s="20"/>
      <c r="L28" s="17">
        <f t="shared" si="3"/>
        <v>0</v>
      </c>
      <c r="M28" s="19">
        <v>0</v>
      </c>
      <c r="N28" s="19"/>
      <c r="O28" s="19">
        <f t="shared" si="4"/>
        <v>0</v>
      </c>
      <c r="P28" s="11"/>
    </row>
    <row r="29" spans="1:16" s="14" customFormat="1" ht="13.5" customHeight="1" x14ac:dyDescent="0.2">
      <c r="A29" s="30">
        <v>23</v>
      </c>
      <c r="B29" s="7" t="s">
        <v>22</v>
      </c>
      <c r="C29" s="15">
        <v>37</v>
      </c>
      <c r="D29" s="16">
        <v>37</v>
      </c>
      <c r="E29" s="17">
        <f t="shared" si="0"/>
        <v>0</v>
      </c>
      <c r="F29" s="18">
        <v>17679.599999999999</v>
      </c>
      <c r="G29" s="18">
        <v>14575.6</v>
      </c>
      <c r="H29" s="19">
        <f t="shared" si="1"/>
        <v>3103.9999999999982</v>
      </c>
      <c r="I29" s="10">
        <f t="shared" si="2"/>
        <v>21.295864321194312</v>
      </c>
      <c r="J29" s="17">
        <v>1</v>
      </c>
      <c r="K29" s="20">
        <v>1</v>
      </c>
      <c r="L29" s="17">
        <f t="shared" si="3"/>
        <v>0</v>
      </c>
      <c r="M29" s="19">
        <v>11974.3</v>
      </c>
      <c r="N29" s="19">
        <v>12828.8</v>
      </c>
      <c r="O29" s="19">
        <f t="shared" si="4"/>
        <v>-854.5</v>
      </c>
      <c r="P29" s="11">
        <f>(M29-N29)/N29*100</f>
        <v>-6.6607944624594673</v>
      </c>
    </row>
    <row r="30" spans="1:16" s="14" customFormat="1" ht="13.5" customHeight="1" x14ac:dyDescent="0.2">
      <c r="A30" s="30">
        <v>24</v>
      </c>
      <c r="B30" s="7" t="s">
        <v>21</v>
      </c>
      <c r="C30" s="15">
        <v>1</v>
      </c>
      <c r="D30" s="16">
        <v>1</v>
      </c>
      <c r="E30" s="17">
        <f t="shared" si="0"/>
        <v>0</v>
      </c>
      <c r="F30" s="18">
        <v>3423.7</v>
      </c>
      <c r="G30" s="18">
        <v>2442.9</v>
      </c>
      <c r="H30" s="19">
        <f t="shared" si="1"/>
        <v>980.79999999999973</v>
      </c>
      <c r="I30" s="10">
        <f t="shared" si="2"/>
        <v>40.149003233861379</v>
      </c>
      <c r="J30" s="17">
        <v>0</v>
      </c>
      <c r="K30" s="20"/>
      <c r="L30" s="17">
        <f t="shared" si="3"/>
        <v>0</v>
      </c>
      <c r="M30" s="19">
        <v>0</v>
      </c>
      <c r="N30" s="19"/>
      <c r="O30" s="19">
        <f t="shared" si="4"/>
        <v>0</v>
      </c>
      <c r="P30" s="11"/>
    </row>
    <row r="31" spans="1:16" s="14" customFormat="1" ht="13.5" customHeight="1" x14ac:dyDescent="0.2">
      <c r="A31" s="30">
        <v>25</v>
      </c>
      <c r="B31" s="7" t="s">
        <v>14</v>
      </c>
      <c r="C31" s="15">
        <v>1</v>
      </c>
      <c r="D31" s="16">
        <v>1</v>
      </c>
      <c r="E31" s="17">
        <f t="shared" si="0"/>
        <v>0</v>
      </c>
      <c r="F31" s="18">
        <v>95490.7</v>
      </c>
      <c r="G31" s="18">
        <v>70152.100000000006</v>
      </c>
      <c r="H31" s="19">
        <f t="shared" si="1"/>
        <v>25338.599999999991</v>
      </c>
      <c r="I31" s="10">
        <f t="shared" si="2"/>
        <v>36.119517448515424</v>
      </c>
      <c r="J31" s="17">
        <v>0</v>
      </c>
      <c r="K31" s="20"/>
      <c r="L31" s="17">
        <f t="shared" si="3"/>
        <v>0</v>
      </c>
      <c r="M31" s="19">
        <v>0</v>
      </c>
      <c r="N31" s="19"/>
      <c r="O31" s="19">
        <f t="shared" si="4"/>
        <v>0</v>
      </c>
      <c r="P31" s="11"/>
    </row>
    <row r="32" spans="1:16" s="14" customFormat="1" ht="13.5" customHeight="1" x14ac:dyDescent="0.2">
      <c r="A32" s="30">
        <v>26</v>
      </c>
      <c r="B32" s="7" t="s">
        <v>13</v>
      </c>
      <c r="C32" s="15">
        <v>1</v>
      </c>
      <c r="D32" s="16">
        <v>1</v>
      </c>
      <c r="E32" s="17">
        <f t="shared" si="0"/>
        <v>0</v>
      </c>
      <c r="F32" s="18">
        <v>16984.5</v>
      </c>
      <c r="G32" s="18">
        <v>16517.599999999999</v>
      </c>
      <c r="H32" s="19">
        <f t="shared" si="1"/>
        <v>466.90000000000146</v>
      </c>
      <c r="I32" s="10">
        <f t="shared" si="2"/>
        <v>2.8266818423984206</v>
      </c>
      <c r="J32" s="17">
        <v>0</v>
      </c>
      <c r="K32" s="20"/>
      <c r="L32" s="17">
        <f t="shared" si="3"/>
        <v>0</v>
      </c>
      <c r="M32" s="19">
        <v>0</v>
      </c>
      <c r="N32" s="19"/>
      <c r="O32" s="19">
        <f t="shared" si="4"/>
        <v>0</v>
      </c>
      <c r="P32" s="11"/>
    </row>
    <row r="33" spans="1:16" s="14" customFormat="1" ht="13.5" customHeight="1" x14ac:dyDescent="0.2">
      <c r="A33" s="30">
        <v>27</v>
      </c>
      <c r="B33" s="13" t="s">
        <v>46</v>
      </c>
      <c r="C33" s="15">
        <v>21</v>
      </c>
      <c r="D33" s="16">
        <v>52</v>
      </c>
      <c r="E33" s="17">
        <f t="shared" si="0"/>
        <v>-31</v>
      </c>
      <c r="F33" s="18">
        <v>337043.1</v>
      </c>
      <c r="G33" s="18">
        <v>285637</v>
      </c>
      <c r="H33" s="19">
        <f t="shared" si="1"/>
        <v>51406.099999999977</v>
      </c>
      <c r="I33" s="10">
        <f t="shared" si="2"/>
        <v>17.997003189362715</v>
      </c>
      <c r="J33" s="17">
        <v>0</v>
      </c>
      <c r="K33" s="20"/>
      <c r="L33" s="17">
        <f t="shared" si="3"/>
        <v>0</v>
      </c>
      <c r="M33" s="19">
        <v>0</v>
      </c>
      <c r="N33" s="19"/>
      <c r="O33" s="19">
        <f t="shared" si="4"/>
        <v>0</v>
      </c>
      <c r="P33" s="11"/>
    </row>
    <row r="34" spans="1:16" s="14" customFormat="1" ht="13.5" customHeight="1" x14ac:dyDescent="0.2">
      <c r="A34" s="30">
        <v>28</v>
      </c>
      <c r="B34" s="7" t="s">
        <v>44</v>
      </c>
      <c r="C34" s="15">
        <v>1</v>
      </c>
      <c r="D34" s="16">
        <v>1</v>
      </c>
      <c r="E34" s="17">
        <f t="shared" si="0"/>
        <v>0</v>
      </c>
      <c r="F34" s="18">
        <v>278726.59999999998</v>
      </c>
      <c r="G34" s="18">
        <v>317617.7</v>
      </c>
      <c r="H34" s="19">
        <f t="shared" si="1"/>
        <v>-38891.100000000035</v>
      </c>
      <c r="I34" s="10">
        <f t="shared" si="2"/>
        <v>-12.244626165355404</v>
      </c>
      <c r="J34" s="17">
        <v>1</v>
      </c>
      <c r="K34" s="20">
        <v>1</v>
      </c>
      <c r="L34" s="17">
        <f t="shared" si="3"/>
        <v>0</v>
      </c>
      <c r="M34" s="19">
        <v>3269.9</v>
      </c>
      <c r="N34" s="19">
        <v>3289.73</v>
      </c>
      <c r="O34" s="19">
        <f t="shared" si="4"/>
        <v>-19.829999999999927</v>
      </c>
      <c r="P34" s="11">
        <f>(M34-N34)/N34*100</f>
        <v>-0.60278503099038305</v>
      </c>
    </row>
    <row r="35" spans="1:16" s="14" customFormat="1" ht="13.5" customHeight="1" x14ac:dyDescent="0.2">
      <c r="A35" s="30">
        <v>29</v>
      </c>
      <c r="B35" s="7" t="s">
        <v>8</v>
      </c>
      <c r="C35" s="15">
        <v>1</v>
      </c>
      <c r="D35" s="16">
        <v>1</v>
      </c>
      <c r="E35" s="17">
        <f t="shared" si="0"/>
        <v>0</v>
      </c>
      <c r="F35" s="18">
        <v>53503.8</v>
      </c>
      <c r="G35" s="18">
        <v>50097.4</v>
      </c>
      <c r="H35" s="19">
        <f t="shared" si="1"/>
        <v>3406.4000000000015</v>
      </c>
      <c r="I35" s="10">
        <f t="shared" si="2"/>
        <v>6.7995544678965398</v>
      </c>
      <c r="J35" s="17">
        <v>0</v>
      </c>
      <c r="K35" s="20"/>
      <c r="L35" s="17">
        <f t="shared" si="3"/>
        <v>0</v>
      </c>
      <c r="M35" s="19">
        <v>0</v>
      </c>
      <c r="N35" s="19"/>
      <c r="O35" s="19">
        <f t="shared" si="4"/>
        <v>0</v>
      </c>
      <c r="P35" s="11"/>
    </row>
    <row r="36" spans="1:16" s="14" customFormat="1" ht="13.5" customHeight="1" x14ac:dyDescent="0.2">
      <c r="A36" s="30">
        <v>30</v>
      </c>
      <c r="B36" s="13" t="s">
        <v>7</v>
      </c>
      <c r="C36" s="16">
        <v>1</v>
      </c>
      <c r="D36" s="16"/>
      <c r="E36" s="17">
        <f t="shared" si="0"/>
        <v>1</v>
      </c>
      <c r="F36" s="19">
        <v>3518.4</v>
      </c>
      <c r="G36" s="19"/>
      <c r="H36" s="19">
        <f t="shared" si="1"/>
        <v>3518.4</v>
      </c>
      <c r="I36" s="10"/>
      <c r="J36" s="17">
        <v>0</v>
      </c>
      <c r="K36" s="20"/>
      <c r="L36" s="17">
        <f t="shared" si="3"/>
        <v>0</v>
      </c>
      <c r="M36" s="19">
        <v>0</v>
      </c>
      <c r="N36" s="19"/>
      <c r="O36" s="19">
        <f t="shared" si="4"/>
        <v>0</v>
      </c>
      <c r="P36" s="11"/>
    </row>
    <row r="37" spans="1:16" s="14" customFormat="1" ht="13.5" customHeight="1" x14ac:dyDescent="0.2">
      <c r="A37" s="30">
        <v>31</v>
      </c>
      <c r="B37" s="7" t="s">
        <v>6</v>
      </c>
      <c r="C37" s="16">
        <v>1</v>
      </c>
      <c r="D37" s="16"/>
      <c r="E37" s="17">
        <f t="shared" si="0"/>
        <v>1</v>
      </c>
      <c r="F37" s="19">
        <v>28777.9</v>
      </c>
      <c r="G37" s="19"/>
      <c r="H37" s="19">
        <f t="shared" si="1"/>
        <v>28777.9</v>
      </c>
      <c r="I37" s="10"/>
      <c r="J37" s="17">
        <v>0</v>
      </c>
      <c r="K37" s="20"/>
      <c r="L37" s="17">
        <f t="shared" si="3"/>
        <v>0</v>
      </c>
      <c r="M37" s="19">
        <v>0</v>
      </c>
      <c r="N37" s="19"/>
      <c r="O37" s="19">
        <f t="shared" si="4"/>
        <v>0</v>
      </c>
      <c r="P37" s="11"/>
    </row>
    <row r="38" spans="1:16" s="14" customFormat="1" ht="16.149999999999999" customHeight="1" x14ac:dyDescent="0.2">
      <c r="A38" s="30">
        <v>32</v>
      </c>
      <c r="B38" s="7" t="s">
        <v>32</v>
      </c>
      <c r="C38" s="16">
        <v>1</v>
      </c>
      <c r="D38" s="16">
        <v>1</v>
      </c>
      <c r="E38" s="17">
        <f t="shared" si="0"/>
        <v>0</v>
      </c>
      <c r="F38" s="19">
        <v>9843</v>
      </c>
      <c r="G38" s="18">
        <v>8578.9</v>
      </c>
      <c r="H38" s="19">
        <f t="shared" si="1"/>
        <v>1264.1000000000004</v>
      </c>
      <c r="I38" s="10">
        <f t="shared" si="2"/>
        <v>14.734989334296944</v>
      </c>
      <c r="J38" s="17">
        <v>1</v>
      </c>
      <c r="K38" s="20">
        <v>1</v>
      </c>
      <c r="L38" s="17">
        <f t="shared" si="3"/>
        <v>0</v>
      </c>
      <c r="M38" s="19">
        <v>386.42</v>
      </c>
      <c r="N38" s="19">
        <v>410.68</v>
      </c>
      <c r="O38" s="19">
        <f t="shared" si="4"/>
        <v>-24.259999999999991</v>
      </c>
      <c r="P38" s="11">
        <f>(M38-N38)/N38*100</f>
        <v>-5.9072757378007186</v>
      </c>
    </row>
    <row r="39" spans="1:16" s="14" customFormat="1" ht="13.5" customHeight="1" x14ac:dyDescent="0.2">
      <c r="A39" s="30">
        <v>33</v>
      </c>
      <c r="B39" s="7" t="s">
        <v>50</v>
      </c>
      <c r="C39" s="16">
        <v>1</v>
      </c>
      <c r="D39" s="16">
        <v>1</v>
      </c>
      <c r="E39" s="17">
        <f t="shared" si="0"/>
        <v>0</v>
      </c>
      <c r="F39" s="19">
        <v>4263.2</v>
      </c>
      <c r="G39" s="18">
        <v>3782</v>
      </c>
      <c r="H39" s="19">
        <f t="shared" si="1"/>
        <v>481.19999999999982</v>
      </c>
      <c r="I39" s="10">
        <f t="shared" si="2"/>
        <v>12.723426758328921</v>
      </c>
      <c r="J39" s="17">
        <v>0</v>
      </c>
      <c r="K39" s="20"/>
      <c r="L39" s="17">
        <f t="shared" si="3"/>
        <v>0</v>
      </c>
      <c r="M39" s="19">
        <v>0</v>
      </c>
      <c r="N39" s="19"/>
      <c r="O39" s="19">
        <f t="shared" si="4"/>
        <v>0</v>
      </c>
      <c r="P39" s="11"/>
    </row>
    <row r="40" spans="1:16" s="14" customFormat="1" ht="13.5" customHeight="1" x14ac:dyDescent="0.2">
      <c r="A40" s="30">
        <v>34</v>
      </c>
      <c r="B40" s="13" t="s">
        <v>57</v>
      </c>
      <c r="C40" s="16">
        <v>1</v>
      </c>
      <c r="D40" s="16">
        <v>1</v>
      </c>
      <c r="E40" s="17">
        <f t="shared" si="0"/>
        <v>0</v>
      </c>
      <c r="F40" s="19">
        <v>17156.900000000001</v>
      </c>
      <c r="G40" s="19">
        <v>16905.2</v>
      </c>
      <c r="H40" s="19">
        <f t="shared" si="1"/>
        <v>251.70000000000073</v>
      </c>
      <c r="I40" s="10">
        <f t="shared" si="2"/>
        <v>1.4888909921207718</v>
      </c>
      <c r="J40" s="17">
        <v>0</v>
      </c>
      <c r="K40" s="20"/>
      <c r="L40" s="17">
        <f t="shared" si="3"/>
        <v>0</v>
      </c>
      <c r="M40" s="19">
        <v>0</v>
      </c>
      <c r="N40" s="19"/>
      <c r="O40" s="19">
        <f t="shared" si="4"/>
        <v>0</v>
      </c>
      <c r="P40" s="11"/>
    </row>
    <row r="41" spans="1:16" s="14" customFormat="1" ht="13.5" customHeight="1" x14ac:dyDescent="0.2">
      <c r="A41" s="30">
        <v>35</v>
      </c>
      <c r="B41" s="7" t="s">
        <v>16</v>
      </c>
      <c r="C41" s="16">
        <v>1</v>
      </c>
      <c r="D41" s="16">
        <v>1</v>
      </c>
      <c r="E41" s="17">
        <f t="shared" si="0"/>
        <v>0</v>
      </c>
      <c r="F41" s="19">
        <v>297586.40000000002</v>
      </c>
      <c r="G41" s="18">
        <v>295867.5</v>
      </c>
      <c r="H41" s="19">
        <f t="shared" si="1"/>
        <v>1718.9000000000233</v>
      </c>
      <c r="I41" s="10">
        <f t="shared" si="2"/>
        <v>0.58096952182988104</v>
      </c>
      <c r="J41" s="17">
        <v>0</v>
      </c>
      <c r="K41" s="20"/>
      <c r="L41" s="17">
        <f t="shared" si="3"/>
        <v>0</v>
      </c>
      <c r="M41" s="19">
        <v>0</v>
      </c>
      <c r="N41" s="19"/>
      <c r="O41" s="19">
        <f t="shared" si="4"/>
        <v>0</v>
      </c>
      <c r="P41" s="11"/>
    </row>
    <row r="42" spans="1:16" s="14" customFormat="1" ht="13.5" customHeight="1" x14ac:dyDescent="0.2">
      <c r="A42" s="30">
        <v>36</v>
      </c>
      <c r="B42" s="7" t="s">
        <v>17</v>
      </c>
      <c r="C42" s="16">
        <v>1</v>
      </c>
      <c r="D42" s="16">
        <v>1</v>
      </c>
      <c r="E42" s="17">
        <f t="shared" si="0"/>
        <v>0</v>
      </c>
      <c r="F42" s="19">
        <v>18329.5</v>
      </c>
      <c r="G42" s="18">
        <v>24074.400000000001</v>
      </c>
      <c r="H42" s="19">
        <f t="shared" si="1"/>
        <v>-5744.9000000000015</v>
      </c>
      <c r="I42" s="10">
        <f t="shared" si="2"/>
        <v>-23.863107699464997</v>
      </c>
      <c r="J42" s="17">
        <v>0</v>
      </c>
      <c r="K42" s="20"/>
      <c r="L42" s="17">
        <f t="shared" si="3"/>
        <v>0</v>
      </c>
      <c r="M42" s="19">
        <v>0</v>
      </c>
      <c r="N42" s="19"/>
      <c r="O42" s="19">
        <f t="shared" si="4"/>
        <v>0</v>
      </c>
      <c r="P42" s="11"/>
    </row>
    <row r="43" spans="1:16" s="14" customFormat="1" ht="13.5" customHeight="1" x14ac:dyDescent="0.2">
      <c r="A43" s="30">
        <v>37</v>
      </c>
      <c r="B43" s="7" t="s">
        <v>15</v>
      </c>
      <c r="C43" s="16">
        <v>1</v>
      </c>
      <c r="D43" s="16">
        <v>1</v>
      </c>
      <c r="E43" s="17">
        <f t="shared" si="0"/>
        <v>0</v>
      </c>
      <c r="F43" s="19">
        <v>94772.4</v>
      </c>
      <c r="G43" s="18">
        <v>71976</v>
      </c>
      <c r="H43" s="19">
        <f t="shared" si="1"/>
        <v>22796.399999999994</v>
      </c>
      <c r="I43" s="10">
        <f t="shared" si="2"/>
        <v>31.672224074691556</v>
      </c>
      <c r="J43" s="17">
        <v>0</v>
      </c>
      <c r="K43" s="20"/>
      <c r="L43" s="17">
        <f t="shared" si="3"/>
        <v>0</v>
      </c>
      <c r="M43" s="19">
        <v>0</v>
      </c>
      <c r="N43" s="19"/>
      <c r="O43" s="19">
        <f t="shared" si="4"/>
        <v>0</v>
      </c>
      <c r="P43" s="11"/>
    </row>
    <row r="44" spans="1:16" s="14" customFormat="1" ht="24" customHeight="1" x14ac:dyDescent="0.2">
      <c r="A44" s="30">
        <v>38</v>
      </c>
      <c r="B44" s="13" t="s">
        <v>48</v>
      </c>
      <c r="C44" s="16">
        <v>1</v>
      </c>
      <c r="D44" s="16">
        <v>1</v>
      </c>
      <c r="E44" s="17">
        <f t="shared" si="0"/>
        <v>0</v>
      </c>
      <c r="F44" s="19">
        <v>39928.1</v>
      </c>
      <c r="G44" s="18">
        <v>12430.6</v>
      </c>
      <c r="H44" s="19">
        <f t="shared" si="1"/>
        <v>27497.5</v>
      </c>
      <c r="I44" s="10">
        <f t="shared" si="2"/>
        <v>221.20814763567327</v>
      </c>
      <c r="J44" s="17">
        <v>0</v>
      </c>
      <c r="K44" s="20"/>
      <c r="L44" s="17">
        <f t="shared" si="3"/>
        <v>0</v>
      </c>
      <c r="M44" s="19">
        <v>0</v>
      </c>
      <c r="N44" s="19"/>
      <c r="O44" s="19">
        <f t="shared" si="4"/>
        <v>0</v>
      </c>
      <c r="P44" s="11"/>
    </row>
    <row r="45" spans="1:16" s="14" customFormat="1" ht="14.25" customHeight="1" x14ac:dyDescent="0.2">
      <c r="A45" s="30">
        <v>39</v>
      </c>
      <c r="B45" s="7" t="s">
        <v>23</v>
      </c>
      <c r="C45" s="16">
        <v>25</v>
      </c>
      <c r="D45" s="16">
        <v>25</v>
      </c>
      <c r="E45" s="17">
        <f t="shared" si="0"/>
        <v>0</v>
      </c>
      <c r="F45" s="19">
        <v>1108437.8</v>
      </c>
      <c r="G45" s="18">
        <v>1153806</v>
      </c>
      <c r="H45" s="19">
        <f t="shared" si="1"/>
        <v>-45368.199999999953</v>
      </c>
      <c r="I45" s="10">
        <f t="shared" si="2"/>
        <v>-3.9320475019197296</v>
      </c>
      <c r="J45" s="17">
        <v>11</v>
      </c>
      <c r="K45" s="20">
        <v>11</v>
      </c>
      <c r="L45" s="17">
        <f t="shared" si="3"/>
        <v>0</v>
      </c>
      <c r="M45" s="19">
        <v>19895.34</v>
      </c>
      <c r="N45" s="19">
        <v>18536.8</v>
      </c>
      <c r="O45" s="19">
        <f t="shared" si="4"/>
        <v>1358.5400000000009</v>
      </c>
      <c r="P45" s="11">
        <f>(M45-N45)/N45*100</f>
        <v>7.3288809287471457</v>
      </c>
    </row>
    <row r="46" spans="1:16" s="14" customFormat="1" ht="14.25" customHeight="1" x14ac:dyDescent="0.2">
      <c r="A46" s="30">
        <v>40</v>
      </c>
      <c r="B46" s="7" t="s">
        <v>59</v>
      </c>
      <c r="C46" s="16">
        <v>1</v>
      </c>
      <c r="D46" s="16"/>
      <c r="E46" s="17">
        <f t="shared" si="0"/>
        <v>1</v>
      </c>
      <c r="F46" s="19">
        <v>13386.4</v>
      </c>
      <c r="G46" s="19"/>
      <c r="H46" s="19">
        <f t="shared" si="1"/>
        <v>13386.4</v>
      </c>
      <c r="I46" s="10"/>
      <c r="J46" s="17">
        <v>0</v>
      </c>
      <c r="K46" s="20"/>
      <c r="L46" s="17">
        <f t="shared" si="3"/>
        <v>0</v>
      </c>
      <c r="M46" s="19">
        <v>0</v>
      </c>
      <c r="N46" s="19"/>
      <c r="O46" s="19">
        <f t="shared" si="4"/>
        <v>0</v>
      </c>
      <c r="P46" s="11"/>
    </row>
    <row r="47" spans="1:16" s="14" customFormat="1" ht="14.25" customHeight="1" x14ac:dyDescent="0.2">
      <c r="A47" s="30">
        <v>41</v>
      </c>
      <c r="B47" s="13" t="s">
        <v>5</v>
      </c>
      <c r="C47" s="16">
        <v>1</v>
      </c>
      <c r="D47" s="16">
        <v>1</v>
      </c>
      <c r="E47" s="17">
        <f t="shared" si="0"/>
        <v>0</v>
      </c>
      <c r="F47" s="19">
        <v>3100.9</v>
      </c>
      <c r="G47" s="19">
        <v>3011.2</v>
      </c>
      <c r="H47" s="19">
        <f t="shared" si="1"/>
        <v>89.700000000000273</v>
      </c>
      <c r="I47" s="10">
        <f t="shared" si="2"/>
        <v>2.9788788522848124</v>
      </c>
      <c r="J47" s="17">
        <v>0</v>
      </c>
      <c r="K47" s="20"/>
      <c r="L47" s="17">
        <f t="shared" si="3"/>
        <v>0</v>
      </c>
      <c r="M47" s="19">
        <v>0</v>
      </c>
      <c r="N47" s="19"/>
      <c r="O47" s="19">
        <f t="shared" si="4"/>
        <v>0</v>
      </c>
      <c r="P47" s="11"/>
    </row>
    <row r="48" spans="1:16" s="14" customFormat="1" ht="17.45" customHeight="1" x14ac:dyDescent="0.2">
      <c r="A48" s="30">
        <v>42</v>
      </c>
      <c r="B48" s="7" t="s">
        <v>19</v>
      </c>
      <c r="C48" s="16">
        <v>1</v>
      </c>
      <c r="D48" s="16">
        <v>1</v>
      </c>
      <c r="E48" s="17">
        <f t="shared" si="0"/>
        <v>0</v>
      </c>
      <c r="F48" s="19">
        <v>22518.400000000001</v>
      </c>
      <c r="G48" s="18">
        <v>23122.2</v>
      </c>
      <c r="H48" s="19">
        <f t="shared" si="1"/>
        <v>-603.79999999999927</v>
      </c>
      <c r="I48" s="10">
        <f t="shared" si="2"/>
        <v>-2.6113432112861203</v>
      </c>
      <c r="J48" s="17">
        <v>1</v>
      </c>
      <c r="K48" s="20">
        <v>1</v>
      </c>
      <c r="L48" s="17">
        <f t="shared" si="3"/>
        <v>0</v>
      </c>
      <c r="M48" s="19">
        <v>24.3</v>
      </c>
      <c r="N48" s="19">
        <v>24.3</v>
      </c>
      <c r="O48" s="19">
        <f t="shared" si="4"/>
        <v>0</v>
      </c>
      <c r="P48" s="11">
        <f>(M48-N48)/N48*100</f>
        <v>0</v>
      </c>
    </row>
    <row r="49" spans="1:16" s="14" customFormat="1" ht="30.6" customHeight="1" x14ac:dyDescent="0.2">
      <c r="A49" s="30">
        <v>43</v>
      </c>
      <c r="B49" s="7" t="s">
        <v>58</v>
      </c>
      <c r="C49" s="16">
        <v>1</v>
      </c>
      <c r="D49" s="16">
        <v>1</v>
      </c>
      <c r="E49" s="17">
        <f t="shared" si="0"/>
        <v>0</v>
      </c>
      <c r="F49" s="19">
        <v>53920.2</v>
      </c>
      <c r="G49" s="18">
        <v>187936.8</v>
      </c>
      <c r="H49" s="19">
        <f t="shared" si="1"/>
        <v>-134016.59999999998</v>
      </c>
      <c r="I49" s="10">
        <f t="shared" si="2"/>
        <v>-71.309397627287467</v>
      </c>
      <c r="J49" s="17">
        <v>0</v>
      </c>
      <c r="K49" s="20"/>
      <c r="L49" s="17">
        <f t="shared" si="3"/>
        <v>0</v>
      </c>
      <c r="M49" s="19">
        <v>0</v>
      </c>
      <c r="N49" s="19"/>
      <c r="O49" s="19">
        <f t="shared" si="4"/>
        <v>0</v>
      </c>
      <c r="P49" s="11"/>
    </row>
    <row r="50" spans="1:16" s="14" customFormat="1" ht="26.45" customHeight="1" x14ac:dyDescent="0.2">
      <c r="A50" s="30">
        <v>44</v>
      </c>
      <c r="B50" s="37" t="s">
        <v>63</v>
      </c>
      <c r="C50" s="16">
        <v>1</v>
      </c>
      <c r="D50" s="16">
        <v>1</v>
      </c>
      <c r="E50" s="17">
        <f t="shared" si="0"/>
        <v>0</v>
      </c>
      <c r="F50" s="19">
        <v>3581.8</v>
      </c>
      <c r="G50" s="19">
        <v>2649.4</v>
      </c>
      <c r="H50" s="19">
        <f t="shared" si="1"/>
        <v>932.40000000000009</v>
      </c>
      <c r="I50" s="10">
        <f t="shared" si="2"/>
        <v>35.192873858232055</v>
      </c>
      <c r="J50" s="17">
        <v>0</v>
      </c>
      <c r="K50" s="20"/>
      <c r="L50" s="17">
        <f t="shared" si="3"/>
        <v>0</v>
      </c>
      <c r="M50" s="19">
        <v>0</v>
      </c>
      <c r="N50" s="19"/>
      <c r="O50" s="19">
        <f t="shared" si="4"/>
        <v>0</v>
      </c>
      <c r="P50" s="11"/>
    </row>
    <row r="51" spans="1:16" s="14" customFormat="1" ht="14.45" customHeight="1" x14ac:dyDescent="0.2">
      <c r="A51" s="30">
        <v>45</v>
      </c>
      <c r="B51" s="13" t="s">
        <v>60</v>
      </c>
      <c r="C51" s="16">
        <v>1</v>
      </c>
      <c r="D51" s="16"/>
      <c r="E51" s="17">
        <f t="shared" si="0"/>
        <v>1</v>
      </c>
      <c r="F51" s="19">
        <v>133.4</v>
      </c>
      <c r="G51" s="19"/>
      <c r="H51" s="19">
        <f t="shared" si="1"/>
        <v>133.4</v>
      </c>
      <c r="I51" s="10"/>
      <c r="J51" s="17">
        <v>0</v>
      </c>
      <c r="K51" s="20"/>
      <c r="L51" s="17">
        <f t="shared" si="3"/>
        <v>0</v>
      </c>
      <c r="M51" s="19">
        <v>0</v>
      </c>
      <c r="N51" s="19"/>
      <c r="O51" s="19">
        <f t="shared" si="4"/>
        <v>0</v>
      </c>
      <c r="P51" s="11"/>
    </row>
    <row r="52" spans="1:16" s="14" customFormat="1" ht="14.45" customHeight="1" x14ac:dyDescent="0.2">
      <c r="A52" s="30">
        <v>46</v>
      </c>
      <c r="B52" s="7" t="s">
        <v>4</v>
      </c>
      <c r="C52" s="16">
        <v>1</v>
      </c>
      <c r="D52" s="16">
        <v>1</v>
      </c>
      <c r="E52" s="17">
        <f t="shared" si="0"/>
        <v>0</v>
      </c>
      <c r="F52" s="19">
        <v>49328.800000000003</v>
      </c>
      <c r="G52" s="19">
        <v>42518.6</v>
      </c>
      <c r="H52" s="19">
        <f t="shared" si="1"/>
        <v>6810.2000000000044</v>
      </c>
      <c r="I52" s="10">
        <f t="shared" si="2"/>
        <v>16.016990211342812</v>
      </c>
      <c r="J52" s="17">
        <v>0</v>
      </c>
      <c r="K52" s="20"/>
      <c r="L52" s="17">
        <f t="shared" si="3"/>
        <v>0</v>
      </c>
      <c r="M52" s="19">
        <v>0</v>
      </c>
      <c r="N52" s="19"/>
      <c r="O52" s="19">
        <f t="shared" si="4"/>
        <v>0</v>
      </c>
      <c r="P52" s="11"/>
    </row>
    <row r="53" spans="1:16" s="14" customFormat="1" ht="14.45" customHeight="1" x14ac:dyDescent="0.2">
      <c r="A53" s="30">
        <v>47</v>
      </c>
      <c r="B53" s="7" t="s">
        <v>52</v>
      </c>
      <c r="C53" s="15">
        <v>3</v>
      </c>
      <c r="D53" s="16">
        <v>2</v>
      </c>
      <c r="E53" s="17">
        <f t="shared" si="0"/>
        <v>1</v>
      </c>
      <c r="F53" s="18">
        <v>3648.1</v>
      </c>
      <c r="G53" s="19">
        <v>3518.46</v>
      </c>
      <c r="H53" s="19">
        <f t="shared" si="1"/>
        <v>129.63999999999987</v>
      </c>
      <c r="I53" s="10">
        <f t="shared" si="2"/>
        <v>3.684566543317243</v>
      </c>
      <c r="J53" s="17">
        <v>2</v>
      </c>
      <c r="K53" s="20">
        <v>2</v>
      </c>
      <c r="L53" s="17">
        <f t="shared" si="3"/>
        <v>0</v>
      </c>
      <c r="M53" s="19">
        <v>11782.17</v>
      </c>
      <c r="N53" s="19">
        <v>10869.6</v>
      </c>
      <c r="O53" s="19">
        <f t="shared" si="4"/>
        <v>912.56999999999971</v>
      </c>
      <c r="P53" s="11"/>
    </row>
    <row r="54" spans="1:16" s="14" customFormat="1" ht="14.45" customHeight="1" x14ac:dyDescent="0.2">
      <c r="A54" s="21"/>
      <c r="B54" s="61" t="s">
        <v>35</v>
      </c>
      <c r="C54" s="32"/>
      <c r="D54" s="41">
        <v>115</v>
      </c>
      <c r="E54" s="48">
        <f t="shared" si="0"/>
        <v>-115</v>
      </c>
      <c r="F54" s="42"/>
      <c r="G54" s="43">
        <v>2516202.4</v>
      </c>
      <c r="H54" s="44">
        <f t="shared" si="1"/>
        <v>-2516202.4</v>
      </c>
      <c r="I54" s="45"/>
      <c r="J54" s="46"/>
      <c r="K54" s="47">
        <v>3</v>
      </c>
      <c r="L54" s="48">
        <f t="shared" si="3"/>
        <v>-3</v>
      </c>
      <c r="M54" s="49"/>
      <c r="N54" s="50">
        <v>11737.92</v>
      </c>
      <c r="O54" s="44">
        <f t="shared" si="4"/>
        <v>-11737.92</v>
      </c>
      <c r="P54" s="11"/>
    </row>
    <row r="55" spans="1:16" s="14" customFormat="1" ht="14.45" customHeight="1" x14ac:dyDescent="0.2">
      <c r="A55" s="21"/>
      <c r="B55" s="61" t="s">
        <v>33</v>
      </c>
      <c r="C55" s="32"/>
      <c r="D55" s="41">
        <v>7</v>
      </c>
      <c r="E55" s="48">
        <f t="shared" si="0"/>
        <v>-7</v>
      </c>
      <c r="F55" s="42"/>
      <c r="G55" s="43">
        <v>96743.5</v>
      </c>
      <c r="H55" s="44">
        <f t="shared" si="1"/>
        <v>-96743.5</v>
      </c>
      <c r="I55" s="45"/>
      <c r="J55" s="46"/>
      <c r="K55" s="47">
        <v>1</v>
      </c>
      <c r="L55" s="48">
        <f t="shared" si="3"/>
        <v>-1</v>
      </c>
      <c r="M55" s="49"/>
      <c r="N55" s="50">
        <v>22935</v>
      </c>
      <c r="O55" s="44">
        <f t="shared" si="4"/>
        <v>-22935</v>
      </c>
      <c r="P55" s="11"/>
    </row>
    <row r="56" spans="1:16" s="14" customFormat="1" ht="14.45" customHeight="1" x14ac:dyDescent="0.2">
      <c r="A56" s="21"/>
      <c r="B56" s="62" t="s">
        <v>26</v>
      </c>
      <c r="C56" s="32"/>
      <c r="D56" s="41">
        <v>79</v>
      </c>
      <c r="E56" s="48">
        <f t="shared" si="0"/>
        <v>-79</v>
      </c>
      <c r="F56" s="42"/>
      <c r="G56" s="43">
        <v>3178219.7</v>
      </c>
      <c r="H56" s="44">
        <f t="shared" si="1"/>
        <v>-3178219.7</v>
      </c>
      <c r="I56" s="45"/>
      <c r="J56" s="46"/>
      <c r="K56" s="47">
        <v>4</v>
      </c>
      <c r="L56" s="48">
        <f t="shared" si="3"/>
        <v>-4</v>
      </c>
      <c r="M56" s="49"/>
      <c r="N56" s="50">
        <v>19323.753000000001</v>
      </c>
      <c r="O56" s="44">
        <f t="shared" si="4"/>
        <v>-19323.753000000001</v>
      </c>
      <c r="P56" s="11"/>
    </row>
    <row r="57" spans="1:16" s="14" customFormat="1" ht="14.45" customHeight="1" x14ac:dyDescent="0.2">
      <c r="A57" s="21"/>
      <c r="B57" s="61" t="s">
        <v>65</v>
      </c>
      <c r="C57" s="33"/>
      <c r="D57" s="51">
        <v>1</v>
      </c>
      <c r="E57" s="48">
        <f t="shared" si="0"/>
        <v>-1</v>
      </c>
      <c r="F57" s="42"/>
      <c r="G57" s="43">
        <v>1247.3</v>
      </c>
      <c r="H57" s="44">
        <f t="shared" si="1"/>
        <v>-1247.3</v>
      </c>
      <c r="I57" s="45"/>
      <c r="J57" s="46"/>
      <c r="K57" s="52">
        <v>7</v>
      </c>
      <c r="L57" s="48">
        <f t="shared" si="3"/>
        <v>-7</v>
      </c>
      <c r="M57" s="49"/>
      <c r="N57" s="50">
        <v>662844.1</v>
      </c>
      <c r="O57" s="44">
        <f t="shared" si="4"/>
        <v>-662844.1</v>
      </c>
      <c r="P57" s="11"/>
    </row>
    <row r="58" spans="1:16" s="14" customFormat="1" ht="14.45" customHeight="1" x14ac:dyDescent="0.2">
      <c r="A58" s="21"/>
      <c r="B58" s="61" t="s">
        <v>66</v>
      </c>
      <c r="C58" s="33"/>
      <c r="D58" s="51">
        <v>5</v>
      </c>
      <c r="E58" s="48">
        <f t="shared" si="0"/>
        <v>-5</v>
      </c>
      <c r="F58" s="42"/>
      <c r="G58" s="43">
        <v>609921.30000000005</v>
      </c>
      <c r="H58" s="44">
        <f t="shared" si="1"/>
        <v>-609921.30000000005</v>
      </c>
      <c r="I58" s="45"/>
      <c r="J58" s="46"/>
      <c r="K58" s="52">
        <v>15</v>
      </c>
      <c r="L58" s="48">
        <f t="shared" si="3"/>
        <v>-15</v>
      </c>
      <c r="M58" s="49"/>
      <c r="N58" s="49">
        <v>131406.33799999999</v>
      </c>
      <c r="O58" s="44">
        <f t="shared" si="4"/>
        <v>-131406.33799999999</v>
      </c>
      <c r="P58" s="11"/>
    </row>
    <row r="59" spans="1:16" s="14" customFormat="1" ht="14.45" customHeight="1" x14ac:dyDescent="0.2">
      <c r="A59" s="21"/>
      <c r="B59" s="61" t="s">
        <v>67</v>
      </c>
      <c r="C59" s="33"/>
      <c r="D59" s="51">
        <v>3</v>
      </c>
      <c r="E59" s="48">
        <f t="shared" si="0"/>
        <v>-3</v>
      </c>
      <c r="F59" s="42"/>
      <c r="G59" s="43">
        <v>15767.4</v>
      </c>
      <c r="H59" s="44">
        <f t="shared" si="1"/>
        <v>-15767.4</v>
      </c>
      <c r="I59" s="45"/>
      <c r="J59" s="46"/>
      <c r="K59" s="52">
        <v>33</v>
      </c>
      <c r="L59" s="48">
        <f t="shared" si="3"/>
        <v>-33</v>
      </c>
      <c r="M59" s="49"/>
      <c r="N59" s="50">
        <v>10754682.271</v>
      </c>
      <c r="O59" s="69">
        <f t="shared" si="4"/>
        <v>-10754682.271</v>
      </c>
      <c r="P59" s="11"/>
    </row>
    <row r="60" spans="1:16" s="14" customFormat="1" ht="14.45" customHeight="1" x14ac:dyDescent="0.2">
      <c r="A60" s="34"/>
      <c r="B60" s="35" t="s">
        <v>34</v>
      </c>
      <c r="C60" s="36"/>
      <c r="D60" s="53">
        <v>23</v>
      </c>
      <c r="E60" s="66">
        <f t="shared" si="0"/>
        <v>-23</v>
      </c>
      <c r="F60" s="54"/>
      <c r="G60" s="55">
        <v>37779.199999999997</v>
      </c>
      <c r="H60" s="67">
        <f t="shared" si="1"/>
        <v>-37779.199999999997</v>
      </c>
      <c r="I60" s="56"/>
      <c r="J60" s="57"/>
      <c r="K60" s="58">
        <v>1</v>
      </c>
      <c r="L60" s="66">
        <f t="shared" si="3"/>
        <v>-1</v>
      </c>
      <c r="M60" s="59"/>
      <c r="N60" s="60">
        <v>103475.5</v>
      </c>
      <c r="O60" s="67">
        <f t="shared" si="4"/>
        <v>-103475.5</v>
      </c>
      <c r="P60" s="40"/>
    </row>
    <row r="61" spans="1:16" s="31" customFormat="1" ht="15.6" customHeight="1" x14ac:dyDescent="0.2">
      <c r="A61" s="72" t="s">
        <v>18</v>
      </c>
      <c r="B61" s="72"/>
      <c r="C61" s="63">
        <f>SUM(C7:C53)</f>
        <v>747</v>
      </c>
      <c r="D61" s="63">
        <f>SUM(D7:D60)</f>
        <v>781</v>
      </c>
      <c r="E61" s="63">
        <f>SUM(E7:E60)</f>
        <v>-34</v>
      </c>
      <c r="F61" s="68">
        <f>SUM(F7:F53)</f>
        <v>18802155.199999992</v>
      </c>
      <c r="G61" s="68">
        <f t="shared" ref="G61" si="6">SUM(G7:G53)</f>
        <v>10543965.459999997</v>
      </c>
      <c r="H61" s="68">
        <f>SUM(H7:H60)</f>
        <v>1802308.9400000037</v>
      </c>
      <c r="I61" s="65">
        <f>(F61-G61)/G61*100</f>
        <v>78.321479440809895</v>
      </c>
      <c r="J61" s="63">
        <f>SUM(J7:J53)</f>
        <v>322</v>
      </c>
      <c r="K61" s="63">
        <f>SUM(K7:K60)</f>
        <v>343</v>
      </c>
      <c r="L61" s="63">
        <f>SUM(L7:L60)</f>
        <v>-21</v>
      </c>
      <c r="M61" s="68">
        <f>SUM(M7:M60)</f>
        <v>25818872.907000005</v>
      </c>
      <c r="N61" s="68">
        <f t="shared" ref="N61:O61" si="7">SUM(N7:N60)</f>
        <v>26746756.350000001</v>
      </c>
      <c r="O61" s="64">
        <f t="shared" si="7"/>
        <v>-927883.44300000183</v>
      </c>
      <c r="P61" s="64">
        <f>SUM(P7:P53)</f>
        <v>14.374526532713823</v>
      </c>
    </row>
    <row r="62" spans="1:16" ht="125.45" customHeight="1" x14ac:dyDescent="0.2">
      <c r="A62" s="73" t="s">
        <v>68</v>
      </c>
      <c r="B62" s="73"/>
      <c r="C62" s="73"/>
      <c r="D62" s="73"/>
      <c r="E62" s="73"/>
      <c r="F62" s="73"/>
      <c r="G62" s="73"/>
      <c r="H62" s="73"/>
      <c r="I62" s="73"/>
      <c r="J62" s="73"/>
      <c r="K62" s="73"/>
      <c r="L62" s="73"/>
      <c r="M62" s="73"/>
      <c r="N62" s="73"/>
      <c r="O62" s="73"/>
      <c r="P62" s="73"/>
    </row>
  </sheetData>
  <mergeCells count="18">
    <mergeCell ref="M1:P1"/>
    <mergeCell ref="B2:N2"/>
    <mergeCell ref="A3:A6"/>
    <mergeCell ref="B3:B6"/>
    <mergeCell ref="C3:I3"/>
    <mergeCell ref="J3:P3"/>
    <mergeCell ref="C4:D5"/>
    <mergeCell ref="E4:E6"/>
    <mergeCell ref="F4:G5"/>
    <mergeCell ref="A62:P62"/>
    <mergeCell ref="M4:N5"/>
    <mergeCell ref="O4:O6"/>
    <mergeCell ref="P4:P6"/>
    <mergeCell ref="A61:B61"/>
    <mergeCell ref="H4:H6"/>
    <mergeCell ref="I4:I6"/>
    <mergeCell ref="J4:K5"/>
    <mergeCell ref="L4:L6"/>
  </mergeCells>
  <phoneticPr fontId="1" type="noConversion"/>
  <pageMargins left="0" right="0" top="0" bottom="0.19685039370078741" header="0" footer="0.19685039370078741"/>
  <pageSetup paperSize="9" scale="95" orientation="landscape"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Foi de lucru</vt:lpstr>
      </vt:variant>
      <vt:variant>
        <vt:i4>1</vt:i4>
      </vt:variant>
      <vt:variant>
        <vt:lpstr>Zone denumite</vt:lpstr>
      </vt:variant>
      <vt:variant>
        <vt:i4>2</vt:i4>
      </vt:variant>
    </vt:vector>
  </HeadingPairs>
  <TitlesOfParts>
    <vt:vector size="3" baseType="lpstr">
      <vt:lpstr>Comparativ 2018-2017</vt:lpstr>
      <vt:lpstr>'Comparativ 2018-2017'!Imprimare_titluri</vt:lpstr>
      <vt:lpstr>'Comparativ 2018-2017'!Zona_de_imprimat</vt:lpstr>
    </vt:vector>
  </TitlesOfParts>
  <Company>PRO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Viorica Bolun</cp:lastModifiedBy>
  <cp:lastPrinted>2018-06-26T11:23:47Z</cp:lastPrinted>
  <dcterms:created xsi:type="dcterms:W3CDTF">2004-11-16T13:45:19Z</dcterms:created>
  <dcterms:modified xsi:type="dcterms:W3CDTF">2026-07-29T14:52:48Z</dcterms:modified>
</cp:coreProperties>
</file>