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Balanta patrimoniului public\"/>
    </mc:Choice>
  </mc:AlternateContent>
  <xr:revisionPtr revIDLastSave="0" documentId="13_ncr:1_{BE4483AA-D614-46C9-AA4B-8870FC970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 anul 2020 cu 2019" sheetId="21" r:id="rId1"/>
  </sheets>
  <definedNames>
    <definedName name="_xlnm.Database">#REF!</definedName>
    <definedName name="_xlnm.Print_Titles" localSheetId="0">'comparativ anul 2020 cu 2019'!$3:$6</definedName>
    <definedName name="_xlnm.Print_Area" localSheetId="0">'comparativ anul 2020 cu 2019'!$A$1:$P$57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21" l="1"/>
  <c r="F56" i="21"/>
  <c r="G56" i="21"/>
  <c r="K56" i="21"/>
  <c r="M56" i="21"/>
  <c r="N56" i="21"/>
  <c r="P56" i="21" s="1"/>
  <c r="H55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8" i="21"/>
  <c r="I56" i="21" l="1"/>
  <c r="P15" i="21"/>
  <c r="P17" i="21"/>
  <c r="P18" i="21"/>
  <c r="P19" i="21"/>
  <c r="P21" i="21"/>
  <c r="P23" i="21"/>
  <c r="P55" i="21"/>
  <c r="P9" i="21"/>
  <c r="P10" i="21"/>
  <c r="P11" i="21"/>
  <c r="P12" i="21"/>
  <c r="P13" i="21"/>
  <c r="O9" i="21"/>
  <c r="O10" i="21"/>
  <c r="O11" i="21"/>
  <c r="O12" i="21"/>
  <c r="O13" i="21"/>
  <c r="O15" i="21"/>
  <c r="O17" i="21"/>
  <c r="O18" i="21"/>
  <c r="O19" i="21"/>
  <c r="O21" i="21"/>
  <c r="O23" i="21"/>
  <c r="O55" i="21"/>
  <c r="L9" i="21"/>
  <c r="L10" i="21"/>
  <c r="L11" i="21"/>
  <c r="L12" i="21"/>
  <c r="L13" i="21"/>
  <c r="L15" i="21"/>
  <c r="L17" i="21"/>
  <c r="L18" i="21"/>
  <c r="L19" i="21"/>
  <c r="L21" i="21"/>
  <c r="L23" i="21"/>
  <c r="L55" i="21"/>
  <c r="O56" i="21" l="1"/>
  <c r="L56" i="21"/>
  <c r="I50" i="21"/>
  <c r="I51" i="21"/>
  <c r="I52" i="21"/>
  <c r="I53" i="21"/>
  <c r="I54" i="21"/>
  <c r="I55" i="21"/>
  <c r="I17" i="21"/>
  <c r="I44" i="21"/>
  <c r="I49" i="21"/>
  <c r="C56" i="21"/>
  <c r="E54" i="21"/>
  <c r="E53" i="21"/>
  <c r="E52" i="21"/>
  <c r="E51" i="21"/>
  <c r="E50" i="21"/>
  <c r="E49" i="21"/>
  <c r="I48" i="21"/>
  <c r="E48" i="21"/>
  <c r="I47" i="21"/>
  <c r="E47" i="21"/>
  <c r="I46" i="21"/>
  <c r="E46" i="21"/>
  <c r="I45" i="21"/>
  <c r="E45" i="21"/>
  <c r="E44" i="21"/>
  <c r="I43" i="21"/>
  <c r="E43" i="21"/>
  <c r="I42" i="21"/>
  <c r="E42" i="21"/>
  <c r="I41" i="21"/>
  <c r="E41" i="21"/>
  <c r="I40" i="21"/>
  <c r="E40" i="21"/>
  <c r="I39" i="21"/>
  <c r="E39" i="21"/>
  <c r="I38" i="21"/>
  <c r="E38" i="21"/>
  <c r="I37" i="21"/>
  <c r="E37" i="21"/>
  <c r="I36" i="21"/>
  <c r="E36" i="21"/>
  <c r="I35" i="21"/>
  <c r="E35" i="21"/>
  <c r="I34" i="21"/>
  <c r="E34" i="21"/>
  <c r="I33" i="21"/>
  <c r="E33" i="21"/>
  <c r="I32" i="21"/>
  <c r="E32" i="21"/>
  <c r="I31" i="21"/>
  <c r="E31" i="21"/>
  <c r="I30" i="21"/>
  <c r="E30" i="21"/>
  <c r="I29" i="21"/>
  <c r="E29" i="21"/>
  <c r="I28" i="21"/>
  <c r="E28" i="21"/>
  <c r="I27" i="21"/>
  <c r="E27" i="21"/>
  <c r="I26" i="21"/>
  <c r="E26" i="21"/>
  <c r="I25" i="21"/>
  <c r="E25" i="21"/>
  <c r="I24" i="21"/>
  <c r="E24" i="21"/>
  <c r="I23" i="21"/>
  <c r="E23" i="21"/>
  <c r="I22" i="21"/>
  <c r="E22" i="21"/>
  <c r="I21" i="21"/>
  <c r="E21" i="21"/>
  <c r="I20" i="21"/>
  <c r="E20" i="21"/>
  <c r="I19" i="21"/>
  <c r="E19" i="21"/>
  <c r="I18" i="21"/>
  <c r="E18" i="21"/>
  <c r="E17" i="21"/>
  <c r="I16" i="21"/>
  <c r="E16" i="21"/>
  <c r="I15" i="21"/>
  <c r="E15" i="21"/>
  <c r="I14" i="21"/>
  <c r="E14" i="21"/>
  <c r="I13" i="21"/>
  <c r="E13" i="21"/>
  <c r="I12" i="21"/>
  <c r="E12" i="21"/>
  <c r="I11" i="21"/>
  <c r="E11" i="21"/>
  <c r="I10" i="21"/>
  <c r="E10" i="21"/>
  <c r="I9" i="21"/>
  <c r="E9" i="21"/>
  <c r="I8" i="21"/>
  <c r="E8" i="21"/>
  <c r="I7" i="21"/>
  <c r="H7" i="21"/>
  <c r="H56" i="21" s="1"/>
  <c r="E7" i="21"/>
  <c r="E56" i="21" l="1"/>
</calcChain>
</file>

<file path=xl/sharedStrings.xml><?xml version="1.0" encoding="utf-8"?>
<sst xmlns="http://schemas.openxmlformats.org/spreadsheetml/2006/main" count="67" uniqueCount="64">
  <si>
    <t>Ministerul Finanţelor</t>
  </si>
  <si>
    <t>Curtea Constituţională</t>
  </si>
  <si>
    <t>Procuratura Generală</t>
  </si>
  <si>
    <t>Banca Naţională a Moldovei</t>
  </si>
  <si>
    <t>Casa Naţională de Asigurări Sociale</t>
  </si>
  <si>
    <t>Curtea de Conturi</t>
  </si>
  <si>
    <t>TOTAL</t>
  </si>
  <si>
    <t>Ministerul Afacerilor Externe şi Integrării Europene</t>
  </si>
  <si>
    <t xml:space="preserve">Biroul Naţional de Statistică </t>
  </si>
  <si>
    <t>Academia de Ştiinţe a R.M.</t>
  </si>
  <si>
    <t>Agenţia  Relaţii Funciare si Cadastru</t>
  </si>
  <si>
    <t>Denumirea autorităţii publice centrale</t>
  </si>
  <si>
    <t>Ministerul Apărării</t>
  </si>
  <si>
    <t>Agenţia "Apele Moldovei"</t>
  </si>
  <si>
    <t>Comisia Naţională a Pieţei Financiare</t>
  </si>
  <si>
    <t>Agenţia Rezerve Materiale</t>
  </si>
  <si>
    <t>Agenţia "Moldsilva"</t>
  </si>
  <si>
    <t xml:space="preserve">Agenţia Proprietăţii Publice </t>
  </si>
  <si>
    <t>Secretariatul Parlamentului</t>
  </si>
  <si>
    <t>Consiliul Superior al Magistraturii</t>
  </si>
  <si>
    <t>Compania Natională de Asigurări în Medicină</t>
  </si>
  <si>
    <t xml:space="preserve">Consiliul Concurentei </t>
  </si>
  <si>
    <t xml:space="preserve">Cancelaria de Stat </t>
  </si>
  <si>
    <t>Alte entități</t>
  </si>
  <si>
    <t>Ministerul Economiei si Infrastructurii</t>
  </si>
  <si>
    <t xml:space="preserve">Ministerul Sănătăţii, Muncii si Protecției Sociale </t>
  </si>
  <si>
    <t xml:space="preserve"> Avocatul Poporului</t>
  </si>
  <si>
    <t xml:space="preserve">Agentia Nationala pu Solutionarea Contestatiilor </t>
  </si>
  <si>
    <t xml:space="preserve">Agentia Medicamentului si Dispozitivelor Materiale </t>
  </si>
  <si>
    <t xml:space="preserve">Consiliul Superior al Procurorilor </t>
  </si>
  <si>
    <t xml:space="preserve">Agentia Investitii </t>
  </si>
  <si>
    <t xml:space="preserve">Biroul  de Curieri Speciali </t>
  </si>
  <si>
    <t xml:space="preserve"> Agentia Nationala pentru Cercetare si Dezvoltare</t>
  </si>
  <si>
    <t>Agentia Informationala de Stat ”Moldpres”</t>
  </si>
  <si>
    <t xml:space="preserve">Nr. </t>
  </si>
  <si>
    <t xml:space="preserve">Autorităţi publice şi instituţiile publice subordonate </t>
  </si>
  <si>
    <t>Agenţi economici administraţi de autorităţile publice centrale</t>
  </si>
  <si>
    <t xml:space="preserve">Numărul </t>
  </si>
  <si>
    <t>Valoarea patrimoniului public de stat, mii lei</t>
  </si>
  <si>
    <t>Creşterea             /            descreş.,                 mii lei</t>
  </si>
  <si>
    <t>Ritmul creşterii/ descreş., %</t>
  </si>
  <si>
    <t xml:space="preserve">Creşt.             /            descreşt. </t>
  </si>
  <si>
    <t>Valoarea patrimoniului public de stat, conform capitalului propriu, mii lei</t>
  </si>
  <si>
    <t>Aparatul Preşedintelui</t>
  </si>
  <si>
    <t>Ministerul Educaţiei, Culturii si Cercetarii</t>
  </si>
  <si>
    <t>Ministerul Agriculturii, Dezvoltării Regionale şi Mediului</t>
  </si>
  <si>
    <t>Ministerul Justiţiei</t>
  </si>
  <si>
    <t>Ministerul Afacerilor Interne</t>
  </si>
  <si>
    <t>Agentia Naţională pentru Siguranţa Alimentelor</t>
  </si>
  <si>
    <t>ANRCETI</t>
  </si>
  <si>
    <t>Agenţia pentru Reglementare în Energetică</t>
  </si>
  <si>
    <t>Agenția Relaţii Interetnice</t>
  </si>
  <si>
    <t>Centrul Naţional Anticorupţie</t>
  </si>
  <si>
    <t>Autoritatea Naţională de Integritate</t>
  </si>
  <si>
    <t>Comisia Electorală Centrală</t>
  </si>
  <si>
    <t xml:space="preserve">Centrul Naţional pentru Protecţia Datelor cu Caracter Personal </t>
  </si>
  <si>
    <t>Serviciul  de Protecţie si Pază de Stat</t>
  </si>
  <si>
    <t>Agenţia de Stat pentru Proprietatea Intelectuală</t>
  </si>
  <si>
    <t>Consiliul  Audiovizualului al RM</t>
  </si>
  <si>
    <t>I.P. Compania "Teleradio-Moldova"</t>
  </si>
  <si>
    <t>Creşt.             /            descreşt.</t>
  </si>
  <si>
    <t>Balanţa patrimoniului public al autorităţilor publice centrale, conform situaţiei de la 1 ianuarie 2021                                                                                                                                           comparativ cu aceiaşi perioadă a anului precedent</t>
  </si>
  <si>
    <t>Anexa nr.3</t>
  </si>
  <si>
    <r>
      <t>Remarcă: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04"/>
      </rPr>
      <t xml:space="preserve">a) </t>
    </r>
    <r>
      <rPr>
        <b/>
        <sz val="10"/>
        <rFont val="Times New Roman"/>
        <family val="1"/>
        <charset val="204"/>
      </rPr>
      <t xml:space="preserve">Majorarea semnificativă a valorii patrimoniului public </t>
    </r>
    <r>
      <rPr>
        <sz val="10"/>
        <rFont val="Times New Roman"/>
        <family val="1"/>
        <charset val="238"/>
      </rPr>
      <t>al (i) Ministerului Educației, Culturii și Cercetării (poz. 5) este rezultatul luării la evidența contabilă în anul 2019 a valorii terenurilor aflate în administrarea ministerului (este de mențonat că valoarea de referință este valoarea patrimoniului public din administrarea ministerului conform situației din 01.01.2019, dat fiind că nu a fost prezentată darea de semă la situația din 01.01.2020);   (ii) Agenției Proprietății Publice (poz.13)</t>
    </r>
    <r>
      <rPr>
        <sz val="10"/>
        <rFont val="Times New Roman"/>
        <family val="1"/>
        <charset val="204"/>
      </rPr>
      <t xml:space="preserve"> - ca rezultat al contabilizării  valorii terenurilor preluate de la ministerul Agriculturii, Dezvoltării Regionale și Mediului;  (iii) Agenției ”Apele Moldovei” (poz.19)  -ca rezultat al  contabilizării  valorii  sistemelor centralizate de irigare; </t>
    </r>
    <r>
      <rPr>
        <sz val="10"/>
        <rFont val="Times New Roman"/>
        <family val="1"/>
      </rPr>
      <t xml:space="preserve"> </t>
    </r>
    <r>
      <rPr>
        <u/>
        <sz val="10"/>
        <rFont val="Times New Roman"/>
        <family val="1"/>
      </rPr>
      <t>(iv) Comisia Naţională a Pieţei Financiare (poz. 31)</t>
    </r>
    <r>
      <rPr>
        <sz val="10"/>
        <rFont val="Times New Roman"/>
        <family val="1"/>
        <charset val="204"/>
      </rPr>
      <t xml:space="preserve"> ca rezultat al  contabilizării costului reparațiilor capitale a imobilizărilor corporale.      </t>
    </r>
    <r>
      <rPr>
        <i/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b) Micsorarea semnificativă a valorii patrimoniului public </t>
    </r>
    <r>
      <rPr>
        <sz val="10"/>
        <rFont val="Times New Roman"/>
        <family val="1"/>
        <charset val="238"/>
      </rPr>
      <t xml:space="preserve">al  (i) Ministerului Agriculturii, Dezvoltării Regionale şi Mediului (poz.6) - din cauză excluderii din evidența contabilă a valorii terenurilor transmise APP; (ii) al Ministerului  Finanţelor (poz.8), Consiliului Superior al Magistraturii (poz.27) și Serviciului  de Protecţie si Pază de Stat (poz. 42) - în rezultatul calculării uzurii și amortizării și transmiterii cu titlu gratuit a unor mijloace fixe.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c)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Majorarea semnificativă a valorii patrimoniului </t>
    </r>
    <r>
      <rPr>
        <sz val="10"/>
        <color theme="1"/>
        <rFont val="Times New Roman"/>
        <family val="1"/>
        <charset val="204"/>
      </rPr>
      <t xml:space="preserve">agenţilor economici din administrarea  Ministerului Sănătăţii, Muncii si Protecşiei Sociale  (poz.7) este rezultatul majorării capitalului propriu a unei întreprinderi de stat, urmare corectării rezultatelor anilor de gestiune precedenți (1 004,8 mii lei); din administrarea Agenției Proprietății Publice (poz. 13) - în rezultatul valorificării  de către Î.S.”Administrația de Stat a Drumurilor” a mijloacelor din Fondul rutier, precum și din bugetul de stat în cadrul Programului ”Drumuri bune”.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</rPr>
      <t xml:space="preserve">d) </t>
    </r>
    <r>
      <rPr>
        <b/>
        <sz val="10"/>
        <color theme="1"/>
        <rFont val="Times New Roman"/>
        <family val="1"/>
        <charset val="204"/>
      </rPr>
      <t xml:space="preserve">Micșorarea semnificativă a valorii patrimoniului </t>
    </r>
    <r>
      <rPr>
        <sz val="10"/>
        <color theme="1"/>
        <rFont val="Times New Roman"/>
        <family val="1"/>
        <charset val="204"/>
      </rPr>
      <t xml:space="preserve">agenţilor economici din administrarea Ministerului Educației, Culturii și Cercetării (poz. 5) este rezultatul reorganizării a 14 întreprinderi de stat în instituții publice;  din administrarea Ministerului Afacerilor Interne (poz. 11) - ca rezultat al neprezentării de către Î.S.”Servicii Pază a MAI” a situațiilor financiare.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</si>
</sst>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38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04"/>
    </font>
    <font>
      <u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6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 vertical="center"/>
    </xf>
    <xf numFmtId="1" fontId="2" fillId="0" borderId="2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/>
    </xf>
    <xf numFmtId="4" fontId="2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/>
    </xf>
    <xf numFmtId="4" fontId="2" fillId="0" borderId="8" xfId="0" applyNumberFormat="1" applyFont="1" applyFill="1" applyBorder="1" applyAlignment="1">
      <alignment horizontal="right" vertical="center"/>
    </xf>
    <xf numFmtId="1" fontId="2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" fontId="4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/>
    </xf>
    <xf numFmtId="2" fontId="16" fillId="0" borderId="13" xfId="0" applyNumberFormat="1" applyFont="1" applyFill="1" applyBorder="1" applyAlignment="1">
      <alignment horizontal="right" vertical="center"/>
    </xf>
    <xf numFmtId="2" fontId="16" fillId="0" borderId="7" xfId="0" applyNumberFormat="1" applyFont="1" applyFill="1" applyBorder="1" applyAlignment="1">
      <alignment horizontal="right" vertical="center"/>
    </xf>
    <xf numFmtId="2" fontId="16" fillId="0" borderId="9" xfId="0" applyNumberFormat="1" applyFont="1" applyFill="1" applyBorder="1" applyAlignment="1">
      <alignment horizontal="right" vertical="center"/>
    </xf>
    <xf numFmtId="2" fontId="21" fillId="2" borderId="9" xfId="0" applyNumberFormat="1" applyFont="1" applyFill="1" applyBorder="1" applyAlignment="1">
      <alignment horizontal="right" vertical="center"/>
    </xf>
    <xf numFmtId="2" fontId="16" fillId="2" borderId="9" xfId="0" applyNumberFormat="1" applyFont="1" applyFill="1" applyBorder="1" applyAlignment="1">
      <alignment horizontal="right" vertical="center"/>
    </xf>
    <xf numFmtId="2" fontId="16" fillId="0" borderId="10" xfId="0" applyNumberFormat="1" applyFont="1" applyFill="1" applyBorder="1" applyAlignment="1">
      <alignment horizontal="right" vertical="center"/>
    </xf>
    <xf numFmtId="2" fontId="2" fillId="0" borderId="7" xfId="0" applyNumberFormat="1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2" fontId="2" fillId="0" borderId="10" xfId="0" applyNumberFormat="1" applyFont="1" applyFill="1" applyBorder="1" applyAlignment="1">
      <alignment horizontal="left" vertical="center" wrapText="1"/>
    </xf>
    <xf numFmtId="1" fontId="16" fillId="0" borderId="7" xfId="0" applyNumberFormat="1" applyFont="1" applyFill="1" applyBorder="1" applyAlignment="1">
      <alignment horizontal="right" vertical="center"/>
    </xf>
    <xf numFmtId="1" fontId="16" fillId="0" borderId="9" xfId="0" applyNumberFormat="1" applyFont="1" applyFill="1" applyBorder="1" applyAlignment="1">
      <alignment horizontal="right" vertical="center"/>
    </xf>
    <xf numFmtId="1" fontId="16" fillId="0" borderId="10" xfId="0" applyNumberFormat="1" applyFont="1" applyFill="1" applyBorder="1" applyAlignment="1">
      <alignment horizontal="right" vertical="center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Fill="1" applyBorder="1" applyAlignment="1">
      <alignment horizontal="right" vertical="center"/>
    </xf>
    <xf numFmtId="4" fontId="19" fillId="0" borderId="12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2" xfId="0" applyNumberFormat="1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/>
    </xf>
    <xf numFmtId="165" fontId="2" fillId="0" borderId="14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3" xfId="0" quotePrefix="1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3" xfId="0" quotePrefix="1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zoomScale="120" zoomScaleNormal="120" workbookViewId="0">
      <selection activeCell="C73" sqref="C73"/>
    </sheetView>
  </sheetViews>
  <sheetFormatPr defaultColWidth="8.85546875" defaultRowHeight="12.75" x14ac:dyDescent="0.2"/>
  <cols>
    <col min="1" max="1" width="2.42578125" style="2" customWidth="1"/>
    <col min="2" max="2" width="33.5703125" style="3" customWidth="1"/>
    <col min="3" max="3" width="5.140625" style="1" customWidth="1"/>
    <col min="4" max="5" width="5.28515625" style="1" customWidth="1"/>
    <col min="6" max="6" width="10.5703125" style="1" customWidth="1"/>
    <col min="7" max="7" width="10.140625" style="1" customWidth="1"/>
    <col min="8" max="8" width="10.42578125" style="1" customWidth="1"/>
    <col min="9" max="9" width="8.7109375" style="1" customWidth="1"/>
    <col min="10" max="10" width="5.85546875" style="1" customWidth="1"/>
    <col min="11" max="11" width="6" style="1" customWidth="1"/>
    <col min="12" max="12" width="5.7109375" style="1" customWidth="1"/>
    <col min="13" max="13" width="10.28515625" style="1" customWidth="1"/>
    <col min="14" max="14" width="10.85546875" style="1" customWidth="1"/>
    <col min="15" max="15" width="9.5703125" style="1" customWidth="1"/>
    <col min="16" max="16" width="6.85546875" style="1" customWidth="1"/>
    <col min="17" max="16384" width="8.85546875" style="1"/>
  </cols>
  <sheetData>
    <row r="1" spans="1:16" ht="11.25" customHeight="1" x14ac:dyDescent="0.2">
      <c r="M1" s="56" t="s">
        <v>62</v>
      </c>
      <c r="N1" s="56"/>
      <c r="O1" s="56"/>
      <c r="P1" s="56"/>
    </row>
    <row r="2" spans="1:16" ht="30" customHeight="1" x14ac:dyDescent="0.2">
      <c r="A2" s="4"/>
      <c r="B2" s="57" t="s">
        <v>61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"/>
    </row>
    <row r="3" spans="1:16" ht="16.149999999999999" customHeight="1" x14ac:dyDescent="0.2">
      <c r="A3" s="58" t="s">
        <v>34</v>
      </c>
      <c r="B3" s="59" t="s">
        <v>11</v>
      </c>
      <c r="C3" s="60" t="s">
        <v>35</v>
      </c>
      <c r="D3" s="60"/>
      <c r="E3" s="60"/>
      <c r="F3" s="60"/>
      <c r="G3" s="60"/>
      <c r="H3" s="60"/>
      <c r="I3" s="60"/>
      <c r="J3" s="60" t="s">
        <v>36</v>
      </c>
      <c r="K3" s="60"/>
      <c r="L3" s="60"/>
      <c r="M3" s="60"/>
      <c r="N3" s="60"/>
      <c r="O3" s="60"/>
      <c r="P3" s="60"/>
    </row>
    <row r="4" spans="1:16" ht="26.45" customHeight="1" x14ac:dyDescent="0.2">
      <c r="A4" s="58"/>
      <c r="B4" s="59"/>
      <c r="C4" s="61" t="s">
        <v>37</v>
      </c>
      <c r="D4" s="61"/>
      <c r="E4" s="62" t="s">
        <v>60</v>
      </c>
      <c r="F4" s="64" t="s">
        <v>38</v>
      </c>
      <c r="G4" s="64"/>
      <c r="H4" s="65" t="s">
        <v>39</v>
      </c>
      <c r="I4" s="69" t="s">
        <v>40</v>
      </c>
      <c r="J4" s="61" t="s">
        <v>37</v>
      </c>
      <c r="K4" s="61"/>
      <c r="L4" s="62" t="s">
        <v>41</v>
      </c>
      <c r="M4" s="64" t="s">
        <v>42</v>
      </c>
      <c r="N4" s="64"/>
      <c r="O4" s="65" t="s">
        <v>39</v>
      </c>
      <c r="P4" s="69" t="s">
        <v>40</v>
      </c>
    </row>
    <row r="5" spans="1:16" ht="12.75" customHeight="1" x14ac:dyDescent="0.2">
      <c r="A5" s="58"/>
      <c r="B5" s="59"/>
      <c r="C5" s="61"/>
      <c r="D5" s="61"/>
      <c r="E5" s="63"/>
      <c r="F5" s="64"/>
      <c r="G5" s="64"/>
      <c r="H5" s="66"/>
      <c r="I5" s="69"/>
      <c r="J5" s="61"/>
      <c r="K5" s="61"/>
      <c r="L5" s="63"/>
      <c r="M5" s="64"/>
      <c r="N5" s="64"/>
      <c r="O5" s="66"/>
      <c r="P5" s="69"/>
    </row>
    <row r="6" spans="1:16" ht="12" customHeight="1" x14ac:dyDescent="0.2">
      <c r="A6" s="58"/>
      <c r="B6" s="59"/>
      <c r="C6" s="6">
        <v>44197</v>
      </c>
      <c r="D6" s="6">
        <v>43831</v>
      </c>
      <c r="E6" s="63"/>
      <c r="F6" s="7">
        <v>44197</v>
      </c>
      <c r="G6" s="7">
        <v>43831</v>
      </c>
      <c r="H6" s="66"/>
      <c r="I6" s="69"/>
      <c r="J6" s="6">
        <v>44197</v>
      </c>
      <c r="K6" s="6">
        <v>43831</v>
      </c>
      <c r="L6" s="63"/>
      <c r="M6" s="7">
        <v>44197</v>
      </c>
      <c r="N6" s="7">
        <v>43831</v>
      </c>
      <c r="O6" s="66"/>
      <c r="P6" s="69"/>
    </row>
    <row r="7" spans="1:16" s="8" customFormat="1" ht="14.25" customHeight="1" x14ac:dyDescent="0.2">
      <c r="A7" s="10">
        <v>1</v>
      </c>
      <c r="B7" s="35" t="s">
        <v>43</v>
      </c>
      <c r="C7" s="10">
        <v>1</v>
      </c>
      <c r="D7" s="19">
        <v>1</v>
      </c>
      <c r="E7" s="40">
        <f>C7-D7</f>
        <v>0</v>
      </c>
      <c r="F7" s="43">
        <v>304429.8</v>
      </c>
      <c r="G7" s="20">
        <v>316796.79999999999</v>
      </c>
      <c r="H7" s="13">
        <f>F7-G7</f>
        <v>-12367</v>
      </c>
      <c r="I7" s="30">
        <f>(F7-G7)/G7*100</f>
        <v>-3.9037641794361559</v>
      </c>
      <c r="J7" s="47"/>
      <c r="K7" s="12"/>
      <c r="L7" s="40"/>
      <c r="M7" s="50"/>
      <c r="N7" s="13"/>
      <c r="O7" s="13"/>
      <c r="P7" s="30"/>
    </row>
    <row r="8" spans="1:16" s="8" customFormat="1" ht="14.25" customHeight="1" x14ac:dyDescent="0.2">
      <c r="A8" s="14">
        <v>2</v>
      </c>
      <c r="B8" s="36" t="s">
        <v>18</v>
      </c>
      <c r="C8" s="14">
        <v>1</v>
      </c>
      <c r="D8" s="11">
        <v>1</v>
      </c>
      <c r="E8" s="41">
        <f t="shared" ref="E8:E54" si="0">C8-D8</f>
        <v>0</v>
      </c>
      <c r="F8" s="44">
        <v>325647</v>
      </c>
      <c r="G8" s="16">
        <v>330450.59999999998</v>
      </c>
      <c r="H8" s="17">
        <f t="shared" ref="H8:H55" si="1">F8-G8</f>
        <v>-4803.5999999999767</v>
      </c>
      <c r="I8" s="31">
        <f t="shared" ref="I8:I56" si="2">(F8-G8)/G8*100</f>
        <v>-1.4536514686310078</v>
      </c>
      <c r="J8" s="48"/>
      <c r="K8" s="15"/>
      <c r="L8" s="41"/>
      <c r="M8" s="51"/>
      <c r="N8" s="17"/>
      <c r="O8" s="17"/>
      <c r="P8" s="31"/>
    </row>
    <row r="9" spans="1:16" s="8" customFormat="1" ht="14.25" customHeight="1" x14ac:dyDescent="0.2">
      <c r="A9" s="14">
        <v>3</v>
      </c>
      <c r="B9" s="36" t="s">
        <v>22</v>
      </c>
      <c r="C9" s="14">
        <v>8</v>
      </c>
      <c r="D9" s="11">
        <v>7</v>
      </c>
      <c r="E9" s="41">
        <f t="shared" si="0"/>
        <v>1</v>
      </c>
      <c r="F9" s="44">
        <v>1341997.81</v>
      </c>
      <c r="G9" s="16">
        <v>1248437.8</v>
      </c>
      <c r="H9" s="17">
        <f t="shared" si="1"/>
        <v>93560.010000000009</v>
      </c>
      <c r="I9" s="31">
        <f t="shared" si="2"/>
        <v>7.4941667097872244</v>
      </c>
      <c r="J9" s="48">
        <v>3</v>
      </c>
      <c r="K9" s="15">
        <v>3</v>
      </c>
      <c r="L9" s="41">
        <f t="shared" ref="L9:L55" si="3">J9-K9</f>
        <v>0</v>
      </c>
      <c r="M9" s="52">
        <v>389584.35</v>
      </c>
      <c r="N9" s="17">
        <v>396303.28</v>
      </c>
      <c r="O9" s="17">
        <f t="shared" ref="O9:O55" si="4">M9-N9</f>
        <v>-6718.9300000000512</v>
      </c>
      <c r="P9" s="31">
        <f t="shared" ref="P9:P55" si="5">(M9-N9)/N9*100</f>
        <v>-1.6954010574931528</v>
      </c>
    </row>
    <row r="10" spans="1:16" s="8" customFormat="1" ht="14.25" customHeight="1" x14ac:dyDescent="0.2">
      <c r="A10" s="14">
        <v>4</v>
      </c>
      <c r="B10" s="37" t="s">
        <v>24</v>
      </c>
      <c r="C10" s="14">
        <v>16</v>
      </c>
      <c r="D10" s="11">
        <v>16</v>
      </c>
      <c r="E10" s="41">
        <f t="shared" si="0"/>
        <v>0</v>
      </c>
      <c r="F10" s="45">
        <v>1233214.8</v>
      </c>
      <c r="G10" s="18">
        <v>1256266.26</v>
      </c>
      <c r="H10" s="17">
        <f t="shared" si="1"/>
        <v>-23051.459999999963</v>
      </c>
      <c r="I10" s="31">
        <f t="shared" si="2"/>
        <v>-1.8349183396838153</v>
      </c>
      <c r="J10" s="48">
        <v>3</v>
      </c>
      <c r="K10" s="15">
        <v>3</v>
      </c>
      <c r="L10" s="41">
        <f t="shared" si="3"/>
        <v>0</v>
      </c>
      <c r="M10" s="51">
        <v>1082873.2</v>
      </c>
      <c r="N10" s="17">
        <v>1191362.067</v>
      </c>
      <c r="O10" s="17">
        <f t="shared" si="4"/>
        <v>-108488.86700000009</v>
      </c>
      <c r="P10" s="31">
        <f t="shared" si="5"/>
        <v>-9.1062885083448002</v>
      </c>
    </row>
    <row r="11" spans="1:16" s="8" customFormat="1" ht="15" customHeight="1" x14ac:dyDescent="0.2">
      <c r="A11" s="14">
        <v>5</v>
      </c>
      <c r="B11" s="36" t="s">
        <v>44</v>
      </c>
      <c r="C11" s="14">
        <v>184</v>
      </c>
      <c r="D11" s="11">
        <v>173</v>
      </c>
      <c r="E11" s="41">
        <f t="shared" si="0"/>
        <v>11</v>
      </c>
      <c r="F11" s="44">
        <v>6945494</v>
      </c>
      <c r="G11" s="16">
        <v>5222178.7</v>
      </c>
      <c r="H11" s="17">
        <f t="shared" si="1"/>
        <v>1723315.2999999998</v>
      </c>
      <c r="I11" s="31">
        <f t="shared" si="2"/>
        <v>32.999929703669459</v>
      </c>
      <c r="J11" s="48">
        <v>8</v>
      </c>
      <c r="K11" s="15">
        <v>22</v>
      </c>
      <c r="L11" s="41">
        <f t="shared" si="3"/>
        <v>-14</v>
      </c>
      <c r="M11" s="51">
        <v>171501.32</v>
      </c>
      <c r="N11" s="17">
        <v>567928.6</v>
      </c>
      <c r="O11" s="17">
        <f t="shared" si="4"/>
        <v>-396427.27999999997</v>
      </c>
      <c r="P11" s="32">
        <f t="shared" si="5"/>
        <v>-69.802309656530767</v>
      </c>
    </row>
    <row r="12" spans="1:16" s="8" customFormat="1" ht="24" customHeight="1" x14ac:dyDescent="0.2">
      <c r="A12" s="14">
        <v>6</v>
      </c>
      <c r="B12" s="37" t="s">
        <v>45</v>
      </c>
      <c r="C12" s="14">
        <v>38</v>
      </c>
      <c r="D12" s="11">
        <v>38</v>
      </c>
      <c r="E12" s="41">
        <f t="shared" si="0"/>
        <v>0</v>
      </c>
      <c r="F12" s="45">
        <v>1231420.2</v>
      </c>
      <c r="G12" s="18">
        <v>1528854.69</v>
      </c>
      <c r="H12" s="17">
        <f t="shared" si="1"/>
        <v>-297434.49</v>
      </c>
      <c r="I12" s="31">
        <f t="shared" si="2"/>
        <v>-19.454725942594322</v>
      </c>
      <c r="J12" s="48">
        <v>3</v>
      </c>
      <c r="K12" s="15">
        <v>3</v>
      </c>
      <c r="L12" s="41">
        <f t="shared" si="3"/>
        <v>0</v>
      </c>
      <c r="M12" s="51">
        <v>10497.1</v>
      </c>
      <c r="N12" s="17">
        <v>8503.7000000000007</v>
      </c>
      <c r="O12" s="17">
        <f t="shared" si="4"/>
        <v>1993.3999999999996</v>
      </c>
      <c r="P12" s="33">
        <f t="shared" si="5"/>
        <v>23.441560732387074</v>
      </c>
    </row>
    <row r="13" spans="1:16" s="8" customFormat="1" ht="14.25" customHeight="1" x14ac:dyDescent="0.2">
      <c r="A13" s="14">
        <v>7</v>
      </c>
      <c r="B13" s="36" t="s">
        <v>25</v>
      </c>
      <c r="C13" s="14">
        <v>66</v>
      </c>
      <c r="D13" s="11">
        <v>66</v>
      </c>
      <c r="E13" s="41">
        <f t="shared" si="0"/>
        <v>0</v>
      </c>
      <c r="F13" s="44">
        <v>4490023.03</v>
      </c>
      <c r="G13" s="16">
        <v>4463382.33</v>
      </c>
      <c r="H13" s="17">
        <f t="shared" si="1"/>
        <v>26640.700000000186</v>
      </c>
      <c r="I13" s="31">
        <f t="shared" si="2"/>
        <v>0.59687246196541244</v>
      </c>
      <c r="J13" s="48">
        <v>4</v>
      </c>
      <c r="K13" s="15">
        <v>3</v>
      </c>
      <c r="L13" s="41">
        <f t="shared" si="3"/>
        <v>1</v>
      </c>
      <c r="M13" s="51">
        <v>2411.1999999999998</v>
      </c>
      <c r="N13" s="17">
        <v>1434.11</v>
      </c>
      <c r="O13" s="17">
        <f t="shared" si="4"/>
        <v>977.08999999999992</v>
      </c>
      <c r="P13" s="33">
        <f t="shared" si="5"/>
        <v>68.132151648060471</v>
      </c>
    </row>
    <row r="14" spans="1:16" s="8" customFormat="1" ht="14.25" customHeight="1" x14ac:dyDescent="0.2">
      <c r="A14" s="14">
        <v>8</v>
      </c>
      <c r="B14" s="36" t="s">
        <v>0</v>
      </c>
      <c r="C14" s="14">
        <v>11</v>
      </c>
      <c r="D14" s="11">
        <v>11</v>
      </c>
      <c r="E14" s="41">
        <f t="shared" si="0"/>
        <v>0</v>
      </c>
      <c r="F14" s="44">
        <v>942754.94</v>
      </c>
      <c r="G14" s="16">
        <v>1094806.51</v>
      </c>
      <c r="H14" s="17">
        <f t="shared" si="1"/>
        <v>-152051.57000000007</v>
      </c>
      <c r="I14" s="31">
        <f t="shared" si="2"/>
        <v>-13.888442259993509</v>
      </c>
      <c r="J14" s="48"/>
      <c r="K14" s="15"/>
      <c r="L14" s="41"/>
      <c r="M14" s="51"/>
      <c r="N14" s="17"/>
      <c r="O14" s="17"/>
      <c r="P14" s="33"/>
    </row>
    <row r="15" spans="1:16" s="8" customFormat="1" ht="14.25" customHeight="1" x14ac:dyDescent="0.2">
      <c r="A15" s="14">
        <v>9</v>
      </c>
      <c r="B15" s="36" t="s">
        <v>46</v>
      </c>
      <c r="C15" s="14">
        <v>33</v>
      </c>
      <c r="D15" s="11">
        <v>33</v>
      </c>
      <c r="E15" s="41">
        <f t="shared" si="0"/>
        <v>0</v>
      </c>
      <c r="F15" s="44">
        <v>669114.9</v>
      </c>
      <c r="G15" s="16">
        <v>555434</v>
      </c>
      <c r="H15" s="17">
        <f t="shared" si="1"/>
        <v>113680.90000000002</v>
      </c>
      <c r="I15" s="31">
        <f t="shared" si="2"/>
        <v>20.467040188393224</v>
      </c>
      <c r="J15" s="48">
        <v>8</v>
      </c>
      <c r="K15" s="15">
        <v>8</v>
      </c>
      <c r="L15" s="41">
        <f t="shared" si="3"/>
        <v>0</v>
      </c>
      <c r="M15" s="51">
        <v>7621.8</v>
      </c>
      <c r="N15" s="17">
        <v>7407.84</v>
      </c>
      <c r="O15" s="17">
        <f t="shared" si="4"/>
        <v>213.96000000000004</v>
      </c>
      <c r="P15" s="33">
        <f t="shared" si="5"/>
        <v>2.8882913237866914</v>
      </c>
    </row>
    <row r="16" spans="1:16" s="8" customFormat="1" ht="24" customHeight="1" x14ac:dyDescent="0.2">
      <c r="A16" s="14">
        <v>10</v>
      </c>
      <c r="B16" s="37" t="s">
        <v>7</v>
      </c>
      <c r="C16" s="14">
        <v>42</v>
      </c>
      <c r="D16" s="11">
        <v>42</v>
      </c>
      <c r="E16" s="41">
        <f t="shared" si="0"/>
        <v>0</v>
      </c>
      <c r="F16" s="44">
        <v>246010.7</v>
      </c>
      <c r="G16" s="16">
        <v>141750.6</v>
      </c>
      <c r="H16" s="17">
        <f t="shared" si="1"/>
        <v>104260.1</v>
      </c>
      <c r="I16" s="31">
        <f t="shared" si="2"/>
        <v>73.551787435114917</v>
      </c>
      <c r="J16" s="48"/>
      <c r="K16" s="15"/>
      <c r="L16" s="41"/>
      <c r="M16" s="51"/>
      <c r="N16" s="17"/>
      <c r="O16" s="17"/>
      <c r="P16" s="33"/>
    </row>
    <row r="17" spans="1:16" s="8" customFormat="1" ht="14.25" customHeight="1" x14ac:dyDescent="0.2">
      <c r="A17" s="14">
        <v>11</v>
      </c>
      <c r="B17" s="36" t="s">
        <v>47</v>
      </c>
      <c r="C17" s="14">
        <v>83</v>
      </c>
      <c r="D17" s="11">
        <v>80</v>
      </c>
      <c r="E17" s="41">
        <f t="shared" si="0"/>
        <v>3</v>
      </c>
      <c r="F17" s="44">
        <v>2206681.69</v>
      </c>
      <c r="G17" s="16">
        <v>2288059.69</v>
      </c>
      <c r="H17" s="17">
        <f t="shared" si="1"/>
        <v>-81378</v>
      </c>
      <c r="I17" s="31">
        <f t="shared" si="2"/>
        <v>-3.5566379826393426</v>
      </c>
      <c r="J17" s="48">
        <v>1</v>
      </c>
      <c r="K17" s="15">
        <v>1</v>
      </c>
      <c r="L17" s="41">
        <f t="shared" si="3"/>
        <v>0</v>
      </c>
      <c r="M17" s="51">
        <v>0</v>
      </c>
      <c r="N17" s="17">
        <v>74209.2</v>
      </c>
      <c r="O17" s="17">
        <f t="shared" si="4"/>
        <v>-74209.2</v>
      </c>
      <c r="P17" s="33">
        <f t="shared" si="5"/>
        <v>-100</v>
      </c>
    </row>
    <row r="18" spans="1:16" s="8" customFormat="1" ht="14.25" customHeight="1" x14ac:dyDescent="0.2">
      <c r="A18" s="14">
        <v>12</v>
      </c>
      <c r="B18" s="36" t="s">
        <v>12</v>
      </c>
      <c r="C18" s="14">
        <v>19</v>
      </c>
      <c r="D18" s="11">
        <v>19</v>
      </c>
      <c r="E18" s="41">
        <f t="shared" si="0"/>
        <v>0</v>
      </c>
      <c r="F18" s="44">
        <v>2417688.1</v>
      </c>
      <c r="G18" s="16">
        <v>2474498.4</v>
      </c>
      <c r="H18" s="17">
        <f t="shared" si="1"/>
        <v>-56810.299999999814</v>
      </c>
      <c r="I18" s="31">
        <f t="shared" si="2"/>
        <v>-2.2958309449704966</v>
      </c>
      <c r="J18" s="48">
        <v>2</v>
      </c>
      <c r="K18" s="15">
        <v>2</v>
      </c>
      <c r="L18" s="41">
        <f t="shared" si="3"/>
        <v>0</v>
      </c>
      <c r="M18" s="51">
        <v>39557.800000000003</v>
      </c>
      <c r="N18" s="17">
        <v>21634.799999999999</v>
      </c>
      <c r="O18" s="17">
        <f t="shared" si="4"/>
        <v>17923.000000000004</v>
      </c>
      <c r="P18" s="33">
        <f t="shared" si="5"/>
        <v>82.843381958696199</v>
      </c>
    </row>
    <row r="19" spans="1:16" s="8" customFormat="1" ht="14.25" customHeight="1" x14ac:dyDescent="0.2">
      <c r="A19" s="14">
        <v>13</v>
      </c>
      <c r="B19" s="36" t="s">
        <v>17</v>
      </c>
      <c r="C19" s="14">
        <v>1</v>
      </c>
      <c r="D19" s="11">
        <v>1</v>
      </c>
      <c r="E19" s="41">
        <f t="shared" si="0"/>
        <v>0</v>
      </c>
      <c r="F19" s="44">
        <v>86882.8</v>
      </c>
      <c r="G19" s="16">
        <v>26849.200000000001</v>
      </c>
      <c r="H19" s="17">
        <f t="shared" si="1"/>
        <v>60033.600000000006</v>
      </c>
      <c r="I19" s="31">
        <f t="shared" si="2"/>
        <v>223.59548887862584</v>
      </c>
      <c r="J19" s="48">
        <v>204</v>
      </c>
      <c r="K19" s="15">
        <v>214</v>
      </c>
      <c r="L19" s="41">
        <f t="shared" si="3"/>
        <v>-10</v>
      </c>
      <c r="M19" s="51">
        <v>27739328.299999997</v>
      </c>
      <c r="N19" s="17">
        <v>26060017.32</v>
      </c>
      <c r="O19" s="17">
        <f t="shared" si="4"/>
        <v>1679310.9799999967</v>
      </c>
      <c r="P19" s="31">
        <f t="shared" si="5"/>
        <v>6.4440132920065025</v>
      </c>
    </row>
    <row r="20" spans="1:16" s="8" customFormat="1" ht="14.25" customHeight="1" x14ac:dyDescent="0.2">
      <c r="A20" s="14">
        <v>14</v>
      </c>
      <c r="B20" s="36" t="s">
        <v>48</v>
      </c>
      <c r="C20" s="14">
        <v>4</v>
      </c>
      <c r="D20" s="11">
        <v>4</v>
      </c>
      <c r="E20" s="41">
        <f t="shared" si="0"/>
        <v>0</v>
      </c>
      <c r="F20" s="44">
        <v>326096.18</v>
      </c>
      <c r="G20" s="16">
        <v>297452.84999999998</v>
      </c>
      <c r="H20" s="17">
        <f t="shared" si="1"/>
        <v>28643.330000000016</v>
      </c>
      <c r="I20" s="31">
        <f t="shared" si="2"/>
        <v>9.6295362441476087</v>
      </c>
      <c r="J20" s="48"/>
      <c r="K20" s="15"/>
      <c r="L20" s="41"/>
      <c r="M20" s="51"/>
      <c r="N20" s="17"/>
      <c r="O20" s="17"/>
      <c r="P20" s="31"/>
    </row>
    <row r="21" spans="1:16" s="8" customFormat="1" ht="14.25" customHeight="1" x14ac:dyDescent="0.2">
      <c r="A21" s="14">
        <v>15</v>
      </c>
      <c r="B21" s="36" t="s">
        <v>10</v>
      </c>
      <c r="C21" s="14">
        <v>1</v>
      </c>
      <c r="D21" s="11">
        <v>1</v>
      </c>
      <c r="E21" s="41">
        <f t="shared" si="0"/>
        <v>0</v>
      </c>
      <c r="F21" s="44">
        <v>2140.3000000000002</v>
      </c>
      <c r="G21" s="16">
        <v>2265.1</v>
      </c>
      <c r="H21" s="17">
        <f t="shared" si="1"/>
        <v>-124.79999999999973</v>
      </c>
      <c r="I21" s="31">
        <f t="shared" si="2"/>
        <v>-5.5096905213897722</v>
      </c>
      <c r="J21" s="48">
        <v>1</v>
      </c>
      <c r="K21" s="15">
        <v>1</v>
      </c>
      <c r="L21" s="41">
        <f t="shared" si="3"/>
        <v>0</v>
      </c>
      <c r="M21" s="51">
        <v>63857.7</v>
      </c>
      <c r="N21" s="17">
        <v>56894.9</v>
      </c>
      <c r="O21" s="17">
        <f t="shared" si="4"/>
        <v>6962.7999999999956</v>
      </c>
      <c r="P21" s="31">
        <f t="shared" si="5"/>
        <v>12.238003757806052</v>
      </c>
    </row>
    <row r="22" spans="1:16" s="8" customFormat="1" ht="14.25" customHeight="1" x14ac:dyDescent="0.2">
      <c r="A22" s="14">
        <v>16</v>
      </c>
      <c r="B22" s="36" t="s">
        <v>49</v>
      </c>
      <c r="C22" s="14">
        <v>1</v>
      </c>
      <c r="D22" s="11">
        <v>1</v>
      </c>
      <c r="E22" s="41">
        <f t="shared" si="0"/>
        <v>0</v>
      </c>
      <c r="F22" s="44">
        <v>3545.57</v>
      </c>
      <c r="G22" s="16">
        <v>3649</v>
      </c>
      <c r="H22" s="17">
        <f t="shared" si="1"/>
        <v>-103.42999999999984</v>
      </c>
      <c r="I22" s="31">
        <f t="shared" si="2"/>
        <v>-2.8344751986845664</v>
      </c>
      <c r="J22" s="48"/>
      <c r="K22" s="15"/>
      <c r="L22" s="41"/>
      <c r="M22" s="51"/>
      <c r="N22" s="17"/>
      <c r="O22" s="17"/>
      <c r="P22" s="31"/>
    </row>
    <row r="23" spans="1:16" s="8" customFormat="1" ht="14.25" customHeight="1" x14ac:dyDescent="0.2">
      <c r="A23" s="14">
        <v>17</v>
      </c>
      <c r="B23" s="36" t="s">
        <v>16</v>
      </c>
      <c r="C23" s="14">
        <v>1</v>
      </c>
      <c r="D23" s="11">
        <v>2</v>
      </c>
      <c r="E23" s="41">
        <f t="shared" si="0"/>
        <v>-1</v>
      </c>
      <c r="F23" s="44">
        <v>10739.7</v>
      </c>
      <c r="G23" s="16">
        <v>15293.6</v>
      </c>
      <c r="H23" s="17">
        <f t="shared" si="1"/>
        <v>-4553.8999999999996</v>
      </c>
      <c r="I23" s="31">
        <f t="shared" si="2"/>
        <v>-29.77650782026468</v>
      </c>
      <c r="J23" s="48">
        <v>25</v>
      </c>
      <c r="K23" s="15">
        <v>25</v>
      </c>
      <c r="L23" s="41">
        <f t="shared" si="3"/>
        <v>0</v>
      </c>
      <c r="M23" s="51">
        <v>155574.39999999999</v>
      </c>
      <c r="N23" s="17">
        <v>168443.8</v>
      </c>
      <c r="O23" s="17">
        <f t="shared" si="4"/>
        <v>-12869.399999999994</v>
      </c>
      <c r="P23" s="31">
        <f t="shared" si="5"/>
        <v>-7.6401743489519918</v>
      </c>
    </row>
    <row r="24" spans="1:16" s="8" customFormat="1" ht="14.25" customHeight="1" x14ac:dyDescent="0.2">
      <c r="A24" s="14">
        <v>18</v>
      </c>
      <c r="B24" s="36" t="s">
        <v>50</v>
      </c>
      <c r="C24" s="14">
        <v>1</v>
      </c>
      <c r="D24" s="11">
        <v>1</v>
      </c>
      <c r="E24" s="41">
        <f t="shared" si="0"/>
        <v>0</v>
      </c>
      <c r="F24" s="44">
        <v>5560.75</v>
      </c>
      <c r="G24" s="16">
        <v>5277.79</v>
      </c>
      <c r="H24" s="17">
        <f t="shared" si="1"/>
        <v>282.96000000000004</v>
      </c>
      <c r="I24" s="31">
        <f t="shared" si="2"/>
        <v>5.3613349526980052</v>
      </c>
      <c r="J24" s="48"/>
      <c r="K24" s="15"/>
      <c r="L24" s="41"/>
      <c r="M24" s="51"/>
      <c r="N24" s="17"/>
      <c r="O24" s="17"/>
      <c r="P24" s="31"/>
    </row>
    <row r="25" spans="1:16" s="8" customFormat="1" ht="14.25" customHeight="1" x14ac:dyDescent="0.2">
      <c r="A25" s="14">
        <v>19</v>
      </c>
      <c r="B25" s="36" t="s">
        <v>13</v>
      </c>
      <c r="C25" s="14">
        <v>1</v>
      </c>
      <c r="D25" s="11">
        <v>1</v>
      </c>
      <c r="E25" s="41">
        <f t="shared" si="0"/>
        <v>0</v>
      </c>
      <c r="F25" s="44">
        <v>1479509.6</v>
      </c>
      <c r="G25" s="16">
        <v>1189772.2</v>
      </c>
      <c r="H25" s="17">
        <f t="shared" si="1"/>
        <v>289737.40000000014</v>
      </c>
      <c r="I25" s="31">
        <f t="shared" si="2"/>
        <v>24.352342406386715</v>
      </c>
      <c r="J25" s="48"/>
      <c r="K25" s="15"/>
      <c r="L25" s="41"/>
      <c r="M25" s="51"/>
      <c r="N25" s="17"/>
      <c r="O25" s="17"/>
      <c r="P25" s="31"/>
    </row>
    <row r="26" spans="1:16" s="8" customFormat="1" ht="14.25" customHeight="1" x14ac:dyDescent="0.2">
      <c r="A26" s="14">
        <v>20</v>
      </c>
      <c r="B26" s="36" t="s">
        <v>27</v>
      </c>
      <c r="C26" s="14">
        <v>1</v>
      </c>
      <c r="D26" s="11">
        <v>1</v>
      </c>
      <c r="E26" s="41">
        <f t="shared" si="0"/>
        <v>0</v>
      </c>
      <c r="F26" s="44">
        <v>1234</v>
      </c>
      <c r="G26" s="16">
        <v>1464.2</v>
      </c>
      <c r="H26" s="17">
        <f t="shared" si="1"/>
        <v>-230.20000000000005</v>
      </c>
      <c r="I26" s="31">
        <f t="shared" si="2"/>
        <v>-15.721895915858491</v>
      </c>
      <c r="J26" s="48"/>
      <c r="K26" s="15"/>
      <c r="L26" s="41"/>
      <c r="M26" s="51"/>
      <c r="N26" s="17"/>
      <c r="O26" s="17"/>
      <c r="P26" s="31"/>
    </row>
    <row r="27" spans="1:16" s="8" customFormat="1" ht="14.45" customHeight="1" x14ac:dyDescent="0.2">
      <c r="A27" s="14">
        <v>21</v>
      </c>
      <c r="B27" s="37" t="s">
        <v>15</v>
      </c>
      <c r="C27" s="14">
        <v>1</v>
      </c>
      <c r="D27" s="11">
        <v>1</v>
      </c>
      <c r="E27" s="41">
        <f t="shared" si="0"/>
        <v>0</v>
      </c>
      <c r="F27" s="44">
        <v>27243.9</v>
      </c>
      <c r="G27" s="16">
        <v>28606.2</v>
      </c>
      <c r="H27" s="17">
        <f t="shared" si="1"/>
        <v>-1362.2999999999993</v>
      </c>
      <c r="I27" s="31">
        <f t="shared" si="2"/>
        <v>-4.7622543364725098</v>
      </c>
      <c r="J27" s="48"/>
      <c r="K27" s="15"/>
      <c r="L27" s="41"/>
      <c r="M27" s="51"/>
      <c r="N27" s="17"/>
      <c r="O27" s="17"/>
      <c r="P27" s="31"/>
    </row>
    <row r="28" spans="1:16" s="8" customFormat="1" ht="15.75" customHeight="1" x14ac:dyDescent="0.2">
      <c r="A28" s="14">
        <v>22</v>
      </c>
      <c r="B28" s="37" t="s">
        <v>57</v>
      </c>
      <c r="C28" s="14">
        <v>1</v>
      </c>
      <c r="D28" s="11">
        <v>1</v>
      </c>
      <c r="E28" s="41">
        <f t="shared" si="0"/>
        <v>0</v>
      </c>
      <c r="F28" s="44">
        <v>3200.5</v>
      </c>
      <c r="G28" s="16">
        <v>3519.6</v>
      </c>
      <c r="H28" s="17">
        <f t="shared" si="1"/>
        <v>-319.09999999999991</v>
      </c>
      <c r="I28" s="31">
        <f t="shared" si="2"/>
        <v>-9.0663711785430152</v>
      </c>
      <c r="J28" s="48"/>
      <c r="K28" s="15"/>
      <c r="L28" s="41"/>
      <c r="M28" s="51"/>
      <c r="N28" s="17"/>
      <c r="O28" s="17"/>
      <c r="P28" s="31"/>
    </row>
    <row r="29" spans="1:16" s="8" customFormat="1" ht="14.25" customHeight="1" x14ac:dyDescent="0.2">
      <c r="A29" s="14">
        <v>23</v>
      </c>
      <c r="B29" s="36" t="s">
        <v>8</v>
      </c>
      <c r="C29" s="14">
        <v>1</v>
      </c>
      <c r="D29" s="11">
        <v>1</v>
      </c>
      <c r="E29" s="41">
        <f t="shared" si="0"/>
        <v>0</v>
      </c>
      <c r="F29" s="44">
        <v>12155.7</v>
      </c>
      <c r="G29" s="16">
        <v>14464</v>
      </c>
      <c r="H29" s="17">
        <f t="shared" si="1"/>
        <v>-2308.2999999999993</v>
      </c>
      <c r="I29" s="31">
        <f t="shared" si="2"/>
        <v>-15.95893252212389</v>
      </c>
      <c r="J29" s="48"/>
      <c r="K29" s="15"/>
      <c r="L29" s="41"/>
      <c r="M29" s="51"/>
      <c r="N29" s="17"/>
      <c r="O29" s="17"/>
      <c r="P29" s="31"/>
    </row>
    <row r="30" spans="1:16" s="8" customFormat="1" ht="14.45" customHeight="1" x14ac:dyDescent="0.2">
      <c r="A30" s="14">
        <v>24</v>
      </c>
      <c r="B30" s="37" t="s">
        <v>51</v>
      </c>
      <c r="C30" s="14">
        <v>1</v>
      </c>
      <c r="D30" s="11">
        <v>1</v>
      </c>
      <c r="E30" s="41">
        <f t="shared" si="0"/>
        <v>0</v>
      </c>
      <c r="F30" s="44">
        <v>4629.6000000000004</v>
      </c>
      <c r="G30" s="16">
        <v>4782</v>
      </c>
      <c r="H30" s="17">
        <f t="shared" si="1"/>
        <v>-152.39999999999964</v>
      </c>
      <c r="I30" s="31">
        <f t="shared" si="2"/>
        <v>-3.1869510664993648</v>
      </c>
      <c r="J30" s="48"/>
      <c r="K30" s="15"/>
      <c r="L30" s="41"/>
      <c r="M30" s="51"/>
      <c r="N30" s="17"/>
      <c r="O30" s="17"/>
      <c r="P30" s="31"/>
    </row>
    <row r="31" spans="1:16" s="8" customFormat="1" ht="14.25" customHeight="1" x14ac:dyDescent="0.2">
      <c r="A31" s="14">
        <v>25</v>
      </c>
      <c r="B31" s="36" t="s">
        <v>2</v>
      </c>
      <c r="C31" s="14">
        <v>1</v>
      </c>
      <c r="D31" s="11">
        <v>1</v>
      </c>
      <c r="E31" s="41">
        <f t="shared" si="0"/>
        <v>0</v>
      </c>
      <c r="F31" s="44">
        <v>136548.4</v>
      </c>
      <c r="G31" s="16">
        <v>126695.9</v>
      </c>
      <c r="H31" s="17">
        <f t="shared" si="1"/>
        <v>9852.5</v>
      </c>
      <c r="I31" s="31">
        <f t="shared" si="2"/>
        <v>7.7764947405559299</v>
      </c>
      <c r="J31" s="48"/>
      <c r="K31" s="15"/>
      <c r="L31" s="41"/>
      <c r="M31" s="51"/>
      <c r="N31" s="17"/>
      <c r="O31" s="17"/>
      <c r="P31" s="31"/>
    </row>
    <row r="32" spans="1:16" s="8" customFormat="1" ht="14.45" customHeight="1" x14ac:dyDescent="0.2">
      <c r="A32" s="14">
        <v>26</v>
      </c>
      <c r="B32" s="37" t="s">
        <v>1</v>
      </c>
      <c r="C32" s="14">
        <v>1</v>
      </c>
      <c r="D32" s="11">
        <v>1</v>
      </c>
      <c r="E32" s="41">
        <f t="shared" si="0"/>
        <v>0</v>
      </c>
      <c r="F32" s="44">
        <v>20307.8</v>
      </c>
      <c r="G32" s="16">
        <v>22775.5</v>
      </c>
      <c r="H32" s="17">
        <f t="shared" si="1"/>
        <v>-2467.7000000000007</v>
      </c>
      <c r="I32" s="31">
        <f t="shared" si="2"/>
        <v>-10.834888366885473</v>
      </c>
      <c r="J32" s="48"/>
      <c r="K32" s="15"/>
      <c r="L32" s="41"/>
      <c r="M32" s="51"/>
      <c r="N32" s="17"/>
      <c r="O32" s="17"/>
      <c r="P32" s="31"/>
    </row>
    <row r="33" spans="1:16" s="8" customFormat="1" ht="14.25" customHeight="1" x14ac:dyDescent="0.2">
      <c r="A33" s="14">
        <v>27</v>
      </c>
      <c r="B33" s="36" t="s">
        <v>19</v>
      </c>
      <c r="C33" s="14">
        <v>21</v>
      </c>
      <c r="D33" s="11">
        <v>21</v>
      </c>
      <c r="E33" s="41">
        <f t="shared" si="0"/>
        <v>0</v>
      </c>
      <c r="F33" s="44">
        <v>276455.7</v>
      </c>
      <c r="G33" s="16">
        <v>321760.90000000002</v>
      </c>
      <c r="H33" s="17">
        <f t="shared" si="1"/>
        <v>-45305.200000000012</v>
      </c>
      <c r="I33" s="31">
        <f t="shared" si="2"/>
        <v>-14.080393236095501</v>
      </c>
      <c r="J33" s="48"/>
      <c r="K33" s="15"/>
      <c r="L33" s="41"/>
      <c r="M33" s="51"/>
      <c r="N33" s="17"/>
      <c r="O33" s="17"/>
      <c r="P33" s="31"/>
    </row>
    <row r="34" spans="1:16" s="8" customFormat="1" ht="14.45" customHeight="1" x14ac:dyDescent="0.2">
      <c r="A34" s="14">
        <v>28</v>
      </c>
      <c r="B34" s="37" t="s">
        <v>52</v>
      </c>
      <c r="C34" s="14">
        <v>1</v>
      </c>
      <c r="D34" s="11">
        <v>1</v>
      </c>
      <c r="E34" s="41">
        <f t="shared" si="0"/>
        <v>0</v>
      </c>
      <c r="F34" s="44">
        <v>50562.2</v>
      </c>
      <c r="G34" s="16">
        <v>57655.4</v>
      </c>
      <c r="H34" s="17">
        <f t="shared" si="1"/>
        <v>-7093.2000000000044</v>
      </c>
      <c r="I34" s="31">
        <f t="shared" si="2"/>
        <v>-12.302750479573472</v>
      </c>
      <c r="J34" s="48"/>
      <c r="K34" s="15"/>
      <c r="L34" s="41"/>
      <c r="M34" s="51"/>
      <c r="N34" s="17"/>
      <c r="O34" s="17"/>
      <c r="P34" s="31"/>
    </row>
    <row r="35" spans="1:16" s="8" customFormat="1" ht="14.25" customHeight="1" x14ac:dyDescent="0.2">
      <c r="A35" s="14">
        <v>29</v>
      </c>
      <c r="B35" s="36" t="s">
        <v>53</v>
      </c>
      <c r="C35" s="14">
        <v>1</v>
      </c>
      <c r="D35" s="11">
        <v>1</v>
      </c>
      <c r="E35" s="41">
        <f t="shared" si="0"/>
        <v>0</v>
      </c>
      <c r="F35" s="44">
        <v>11174.6</v>
      </c>
      <c r="G35" s="16">
        <v>11568.2</v>
      </c>
      <c r="H35" s="17">
        <f t="shared" si="1"/>
        <v>-393.60000000000036</v>
      </c>
      <c r="I35" s="31">
        <f t="shared" si="2"/>
        <v>-3.4024308016804721</v>
      </c>
      <c r="J35" s="48"/>
      <c r="K35" s="15"/>
      <c r="L35" s="41"/>
      <c r="M35" s="51"/>
      <c r="N35" s="17"/>
      <c r="O35" s="17"/>
      <c r="P35" s="31"/>
    </row>
    <row r="36" spans="1:16" s="8" customFormat="1" ht="14.45" customHeight="1" x14ac:dyDescent="0.2">
      <c r="A36" s="14">
        <v>30</v>
      </c>
      <c r="B36" s="37" t="s">
        <v>54</v>
      </c>
      <c r="C36" s="14">
        <v>1</v>
      </c>
      <c r="D36" s="11">
        <v>1</v>
      </c>
      <c r="E36" s="41">
        <f t="shared" si="0"/>
        <v>0</v>
      </c>
      <c r="F36" s="44">
        <v>40556.879999999997</v>
      </c>
      <c r="G36" s="16">
        <v>34731.300000000003</v>
      </c>
      <c r="H36" s="17">
        <f t="shared" si="1"/>
        <v>5825.5799999999945</v>
      </c>
      <c r="I36" s="31">
        <f t="shared" si="2"/>
        <v>16.773285192319303</v>
      </c>
      <c r="J36" s="48"/>
      <c r="K36" s="15"/>
      <c r="L36" s="41"/>
      <c r="M36" s="51"/>
      <c r="N36" s="17"/>
      <c r="O36" s="17"/>
      <c r="P36" s="31"/>
    </row>
    <row r="37" spans="1:16" s="8" customFormat="1" ht="14.25" customHeight="1" x14ac:dyDescent="0.2">
      <c r="A37" s="14">
        <v>31</v>
      </c>
      <c r="B37" s="36" t="s">
        <v>14</v>
      </c>
      <c r="C37" s="14">
        <v>2</v>
      </c>
      <c r="D37" s="11">
        <v>1</v>
      </c>
      <c r="E37" s="41">
        <f t="shared" si="0"/>
        <v>1</v>
      </c>
      <c r="F37" s="44">
        <v>24701.5</v>
      </c>
      <c r="G37" s="16">
        <v>11780.17</v>
      </c>
      <c r="H37" s="17">
        <f t="shared" si="1"/>
        <v>12921.33</v>
      </c>
      <c r="I37" s="31">
        <f t="shared" si="2"/>
        <v>109.68712675623526</v>
      </c>
      <c r="J37" s="48"/>
      <c r="K37" s="15"/>
      <c r="L37" s="41"/>
      <c r="M37" s="51"/>
      <c r="N37" s="17"/>
      <c r="O37" s="17"/>
      <c r="P37" s="31"/>
    </row>
    <row r="38" spans="1:16" s="8" customFormat="1" ht="14.45" customHeight="1" x14ac:dyDescent="0.2">
      <c r="A38" s="14">
        <v>32</v>
      </c>
      <c r="B38" s="37" t="s">
        <v>21</v>
      </c>
      <c r="C38" s="14">
        <v>1</v>
      </c>
      <c r="D38" s="11">
        <v>1</v>
      </c>
      <c r="E38" s="41">
        <f t="shared" si="0"/>
        <v>0</v>
      </c>
      <c r="F38" s="44">
        <v>1991.8</v>
      </c>
      <c r="G38" s="16">
        <v>1971</v>
      </c>
      <c r="H38" s="17">
        <f t="shared" si="1"/>
        <v>20.799999999999955</v>
      </c>
      <c r="I38" s="31">
        <f t="shared" si="2"/>
        <v>1.0553018772196832</v>
      </c>
      <c r="J38" s="48"/>
      <c r="K38" s="15"/>
      <c r="L38" s="41"/>
      <c r="M38" s="51"/>
      <c r="N38" s="17"/>
      <c r="O38" s="17"/>
      <c r="P38" s="31"/>
    </row>
    <row r="39" spans="1:16" s="8" customFormat="1" ht="14.25" customHeight="1" x14ac:dyDescent="0.2">
      <c r="A39" s="14">
        <v>33</v>
      </c>
      <c r="B39" s="36" t="s">
        <v>4</v>
      </c>
      <c r="C39" s="14">
        <v>1</v>
      </c>
      <c r="D39" s="11">
        <v>1</v>
      </c>
      <c r="E39" s="41">
        <f t="shared" si="0"/>
        <v>0</v>
      </c>
      <c r="F39" s="44">
        <v>336535.6</v>
      </c>
      <c r="G39" s="16">
        <v>328564.5</v>
      </c>
      <c r="H39" s="17">
        <f t="shared" si="1"/>
        <v>7971.0999999999767</v>
      </c>
      <c r="I39" s="31">
        <f t="shared" si="2"/>
        <v>2.426038114281968</v>
      </c>
      <c r="J39" s="48"/>
      <c r="K39" s="15"/>
      <c r="L39" s="41"/>
      <c r="M39" s="51"/>
      <c r="N39" s="17"/>
      <c r="O39" s="17"/>
      <c r="P39" s="31"/>
    </row>
    <row r="40" spans="1:16" s="8" customFormat="1" ht="14.45" customHeight="1" x14ac:dyDescent="0.2">
      <c r="A40" s="14">
        <v>34</v>
      </c>
      <c r="B40" s="37" t="s">
        <v>5</v>
      </c>
      <c r="C40" s="14">
        <v>1</v>
      </c>
      <c r="D40" s="11">
        <v>1</v>
      </c>
      <c r="E40" s="41">
        <f t="shared" si="0"/>
        <v>0</v>
      </c>
      <c r="F40" s="44">
        <v>17158.599999999999</v>
      </c>
      <c r="G40" s="16">
        <v>17054.2</v>
      </c>
      <c r="H40" s="17">
        <f t="shared" si="1"/>
        <v>104.39999999999782</v>
      </c>
      <c r="I40" s="31">
        <f t="shared" si="2"/>
        <v>0.61216591807295462</v>
      </c>
      <c r="J40" s="48"/>
      <c r="K40" s="15"/>
      <c r="L40" s="41"/>
      <c r="M40" s="51"/>
      <c r="N40" s="17"/>
      <c r="O40" s="17"/>
      <c r="P40" s="31"/>
    </row>
    <row r="41" spans="1:16" s="8" customFormat="1" ht="14.25" customHeight="1" x14ac:dyDescent="0.2">
      <c r="A41" s="14">
        <v>35</v>
      </c>
      <c r="B41" s="36" t="s">
        <v>3</v>
      </c>
      <c r="C41" s="14">
        <v>1</v>
      </c>
      <c r="D41" s="11">
        <v>1</v>
      </c>
      <c r="E41" s="41">
        <f t="shared" si="0"/>
        <v>0</v>
      </c>
      <c r="F41" s="44">
        <v>61207.24</v>
      </c>
      <c r="G41" s="16">
        <v>71378.460000000006</v>
      </c>
      <c r="H41" s="17">
        <f t="shared" si="1"/>
        <v>-10171.220000000008</v>
      </c>
      <c r="I41" s="31">
        <f t="shared" si="2"/>
        <v>-14.249705023055986</v>
      </c>
      <c r="J41" s="48"/>
      <c r="K41" s="15"/>
      <c r="L41" s="41"/>
      <c r="M41" s="51"/>
      <c r="N41" s="17"/>
      <c r="O41" s="17"/>
      <c r="P41" s="31"/>
    </row>
    <row r="42" spans="1:16" s="8" customFormat="1" ht="14.45" customHeight="1" x14ac:dyDescent="0.2">
      <c r="A42" s="14">
        <v>36</v>
      </c>
      <c r="B42" s="37" t="s">
        <v>20</v>
      </c>
      <c r="C42" s="14">
        <v>1</v>
      </c>
      <c r="D42" s="11">
        <v>1</v>
      </c>
      <c r="E42" s="41">
        <f t="shared" si="0"/>
        <v>0</v>
      </c>
      <c r="F42" s="44">
        <v>32403.5</v>
      </c>
      <c r="G42" s="16">
        <v>34229.9</v>
      </c>
      <c r="H42" s="17">
        <f t="shared" si="1"/>
        <v>-1826.4000000000015</v>
      </c>
      <c r="I42" s="31">
        <f t="shared" si="2"/>
        <v>-5.3356860522525666</v>
      </c>
      <c r="J42" s="48"/>
      <c r="K42" s="15"/>
      <c r="L42" s="41"/>
      <c r="M42" s="51"/>
      <c r="N42" s="17"/>
      <c r="O42" s="17"/>
      <c r="P42" s="31"/>
    </row>
    <row r="43" spans="1:16" s="8" customFormat="1" ht="14.25" customHeight="1" x14ac:dyDescent="0.2">
      <c r="A43" s="14">
        <v>37</v>
      </c>
      <c r="B43" s="36" t="s">
        <v>9</v>
      </c>
      <c r="C43" s="14">
        <v>1</v>
      </c>
      <c r="D43" s="11">
        <v>1</v>
      </c>
      <c r="E43" s="41">
        <f t="shared" si="0"/>
        <v>0</v>
      </c>
      <c r="F43" s="44">
        <v>103865.9</v>
      </c>
      <c r="G43" s="16">
        <v>107709.2</v>
      </c>
      <c r="H43" s="17">
        <f t="shared" si="1"/>
        <v>-3843.3000000000029</v>
      </c>
      <c r="I43" s="31">
        <f t="shared" si="2"/>
        <v>-3.56821887081141</v>
      </c>
      <c r="J43" s="48"/>
      <c r="K43" s="15"/>
      <c r="L43" s="41"/>
      <c r="M43" s="51"/>
      <c r="N43" s="17"/>
      <c r="O43" s="17"/>
      <c r="P43" s="31"/>
    </row>
    <row r="44" spans="1:16" s="8" customFormat="1" ht="14.45" customHeight="1" x14ac:dyDescent="0.2">
      <c r="A44" s="14">
        <v>38</v>
      </c>
      <c r="B44" s="37" t="s">
        <v>26</v>
      </c>
      <c r="C44" s="14">
        <v>1</v>
      </c>
      <c r="D44" s="11">
        <v>1</v>
      </c>
      <c r="E44" s="41">
        <f t="shared" si="0"/>
        <v>0</v>
      </c>
      <c r="F44" s="44">
        <v>12963.4</v>
      </c>
      <c r="G44" s="16">
        <v>9924.9</v>
      </c>
      <c r="H44" s="17">
        <f t="shared" si="1"/>
        <v>3038.5</v>
      </c>
      <c r="I44" s="31">
        <f t="shared" si="2"/>
        <v>30.614918034438638</v>
      </c>
      <c r="J44" s="48"/>
      <c r="K44" s="15"/>
      <c r="L44" s="41"/>
      <c r="M44" s="51"/>
      <c r="N44" s="17"/>
      <c r="O44" s="17"/>
      <c r="P44" s="31"/>
    </row>
    <row r="45" spans="1:16" s="8" customFormat="1" ht="14.25" customHeight="1" x14ac:dyDescent="0.2">
      <c r="A45" s="14">
        <v>39</v>
      </c>
      <c r="B45" s="36" t="s">
        <v>58</v>
      </c>
      <c r="C45" s="14">
        <v>1</v>
      </c>
      <c r="D45" s="11">
        <v>1</v>
      </c>
      <c r="E45" s="41">
        <f t="shared" si="0"/>
        <v>0</v>
      </c>
      <c r="F45" s="44">
        <v>24643.9</v>
      </c>
      <c r="G45" s="16">
        <v>25679.599999999999</v>
      </c>
      <c r="H45" s="17">
        <f t="shared" si="1"/>
        <v>-1035.6999999999971</v>
      </c>
      <c r="I45" s="31">
        <f t="shared" si="2"/>
        <v>-4.0331625103194639</v>
      </c>
      <c r="J45" s="48"/>
      <c r="K45" s="15"/>
      <c r="L45" s="41"/>
      <c r="M45" s="51"/>
      <c r="N45" s="17"/>
      <c r="O45" s="17"/>
      <c r="P45" s="31"/>
    </row>
    <row r="46" spans="1:16" s="8" customFormat="1" ht="14.45" customHeight="1" x14ac:dyDescent="0.2">
      <c r="A46" s="14">
        <v>40</v>
      </c>
      <c r="B46" s="37" t="s">
        <v>59</v>
      </c>
      <c r="C46" s="14">
        <v>1</v>
      </c>
      <c r="D46" s="11">
        <v>1</v>
      </c>
      <c r="E46" s="41">
        <f t="shared" si="0"/>
        <v>0</v>
      </c>
      <c r="F46" s="44">
        <v>67139.600000000006</v>
      </c>
      <c r="G46" s="16">
        <v>70175.8</v>
      </c>
      <c r="H46" s="17">
        <f t="shared" si="1"/>
        <v>-3036.1999999999971</v>
      </c>
      <c r="I46" s="31">
        <f t="shared" si="2"/>
        <v>-4.3265627182019966</v>
      </c>
      <c r="J46" s="48"/>
      <c r="K46" s="15"/>
      <c r="L46" s="41"/>
      <c r="M46" s="51"/>
      <c r="N46" s="17"/>
      <c r="O46" s="17"/>
      <c r="P46" s="31"/>
    </row>
    <row r="47" spans="1:16" s="8" customFormat="1" ht="23.25" customHeight="1" x14ac:dyDescent="0.2">
      <c r="A47" s="14">
        <v>41</v>
      </c>
      <c r="B47" s="38" t="s">
        <v>55</v>
      </c>
      <c r="C47" s="14">
        <v>1</v>
      </c>
      <c r="D47" s="11">
        <v>1</v>
      </c>
      <c r="E47" s="41">
        <f t="shared" si="0"/>
        <v>0</v>
      </c>
      <c r="F47" s="44">
        <v>2378.3000000000002</v>
      </c>
      <c r="G47" s="16">
        <v>3000</v>
      </c>
      <c r="H47" s="17">
        <f t="shared" si="1"/>
        <v>-621.69999999999982</v>
      </c>
      <c r="I47" s="31">
        <f t="shared" si="2"/>
        <v>-20.723333333333326</v>
      </c>
      <c r="J47" s="48"/>
      <c r="K47" s="15"/>
      <c r="L47" s="41"/>
      <c r="M47" s="51"/>
      <c r="N47" s="17"/>
      <c r="O47" s="17"/>
      <c r="P47" s="31"/>
    </row>
    <row r="48" spans="1:16" s="8" customFormat="1" ht="14.45" customHeight="1" x14ac:dyDescent="0.2">
      <c r="A48" s="14">
        <v>42</v>
      </c>
      <c r="B48" s="37" t="s">
        <v>56</v>
      </c>
      <c r="C48" s="14">
        <v>1</v>
      </c>
      <c r="D48" s="11">
        <v>1</v>
      </c>
      <c r="E48" s="41">
        <f t="shared" si="0"/>
        <v>0</v>
      </c>
      <c r="F48" s="44">
        <v>71808.7</v>
      </c>
      <c r="G48" s="16">
        <v>114849.3</v>
      </c>
      <c r="H48" s="17">
        <f t="shared" si="1"/>
        <v>-43040.600000000006</v>
      </c>
      <c r="I48" s="31">
        <f t="shared" si="2"/>
        <v>-37.475718180258831</v>
      </c>
      <c r="J48" s="48"/>
      <c r="K48" s="15"/>
      <c r="L48" s="41"/>
      <c r="M48" s="51"/>
      <c r="N48" s="17"/>
      <c r="O48" s="17"/>
      <c r="P48" s="31"/>
    </row>
    <row r="49" spans="1:16" s="8" customFormat="1" ht="24" customHeight="1" x14ac:dyDescent="0.2">
      <c r="A49" s="14">
        <v>43</v>
      </c>
      <c r="B49" s="37" t="s">
        <v>28</v>
      </c>
      <c r="C49" s="14">
        <v>1</v>
      </c>
      <c r="D49" s="11">
        <v>1</v>
      </c>
      <c r="E49" s="41">
        <f t="shared" si="0"/>
        <v>0</v>
      </c>
      <c r="F49" s="44">
        <v>55070.2</v>
      </c>
      <c r="G49" s="16">
        <v>59512.5</v>
      </c>
      <c r="H49" s="17">
        <f t="shared" si="1"/>
        <v>-4442.3000000000029</v>
      </c>
      <c r="I49" s="31">
        <f t="shared" si="2"/>
        <v>-7.4644822516278149</v>
      </c>
      <c r="J49" s="48"/>
      <c r="K49" s="15"/>
      <c r="L49" s="41"/>
      <c r="M49" s="51"/>
      <c r="N49" s="17"/>
      <c r="O49" s="17"/>
      <c r="P49" s="31"/>
    </row>
    <row r="50" spans="1:16" s="8" customFormat="1" ht="14.45" customHeight="1" x14ac:dyDescent="0.2">
      <c r="A50" s="14">
        <v>44</v>
      </c>
      <c r="B50" s="37" t="s">
        <v>30</v>
      </c>
      <c r="C50" s="14">
        <v>1</v>
      </c>
      <c r="D50" s="11">
        <v>1</v>
      </c>
      <c r="E50" s="41">
        <f t="shared" si="0"/>
        <v>0</v>
      </c>
      <c r="F50" s="44">
        <v>4718.7</v>
      </c>
      <c r="G50" s="16">
        <v>2301.4</v>
      </c>
      <c r="H50" s="17">
        <f t="shared" si="1"/>
        <v>2417.2999999999997</v>
      </c>
      <c r="I50" s="31">
        <f t="shared" si="2"/>
        <v>105.03606500391065</v>
      </c>
      <c r="J50" s="48"/>
      <c r="K50" s="15"/>
      <c r="L50" s="41"/>
      <c r="M50" s="51"/>
      <c r="N50" s="17"/>
      <c r="O50" s="17"/>
      <c r="P50" s="31"/>
    </row>
    <row r="51" spans="1:16" s="8" customFormat="1" ht="14.45" customHeight="1" x14ac:dyDescent="0.2">
      <c r="A51" s="14">
        <v>45</v>
      </c>
      <c r="B51" s="37" t="s">
        <v>29</v>
      </c>
      <c r="C51" s="14">
        <v>1</v>
      </c>
      <c r="D51" s="11">
        <v>1</v>
      </c>
      <c r="E51" s="41">
        <f t="shared" si="0"/>
        <v>0</v>
      </c>
      <c r="F51" s="44">
        <v>5372.2</v>
      </c>
      <c r="G51" s="16">
        <v>4114.8</v>
      </c>
      <c r="H51" s="17">
        <f t="shared" si="1"/>
        <v>1257.3999999999996</v>
      </c>
      <c r="I51" s="31">
        <f t="shared" si="2"/>
        <v>30.557985807329629</v>
      </c>
      <c r="J51" s="48"/>
      <c r="K51" s="15"/>
      <c r="L51" s="41"/>
      <c r="M51" s="51"/>
      <c r="N51" s="17"/>
      <c r="O51" s="17"/>
      <c r="P51" s="31"/>
    </row>
    <row r="52" spans="1:16" s="8" customFormat="1" ht="14.45" customHeight="1" x14ac:dyDescent="0.2">
      <c r="A52" s="14">
        <v>46</v>
      </c>
      <c r="B52" s="37" t="s">
        <v>31</v>
      </c>
      <c r="C52" s="14">
        <v>1</v>
      </c>
      <c r="D52" s="11">
        <v>1</v>
      </c>
      <c r="E52" s="41">
        <f t="shared" si="0"/>
        <v>0</v>
      </c>
      <c r="F52" s="44">
        <v>3227.03</v>
      </c>
      <c r="G52" s="16">
        <v>2781.4</v>
      </c>
      <c r="H52" s="17">
        <f t="shared" si="1"/>
        <v>445.63000000000011</v>
      </c>
      <c r="I52" s="31">
        <f t="shared" si="2"/>
        <v>16.021787588983969</v>
      </c>
      <c r="J52" s="48"/>
      <c r="K52" s="15"/>
      <c r="L52" s="41"/>
      <c r="M52" s="51"/>
      <c r="N52" s="17"/>
      <c r="O52" s="17"/>
      <c r="P52" s="31"/>
    </row>
    <row r="53" spans="1:16" s="8" customFormat="1" ht="14.45" customHeight="1" x14ac:dyDescent="0.2">
      <c r="A53" s="14">
        <v>47</v>
      </c>
      <c r="B53" s="37" t="s">
        <v>32</v>
      </c>
      <c r="C53" s="14">
        <v>1</v>
      </c>
      <c r="D53" s="11">
        <v>1</v>
      </c>
      <c r="E53" s="41">
        <f t="shared" si="0"/>
        <v>0</v>
      </c>
      <c r="F53" s="44">
        <v>2890.7</v>
      </c>
      <c r="G53" s="16">
        <v>2431.1</v>
      </c>
      <c r="H53" s="17">
        <f t="shared" si="1"/>
        <v>459.59999999999991</v>
      </c>
      <c r="I53" s="31">
        <f t="shared" si="2"/>
        <v>18.905022417835546</v>
      </c>
      <c r="J53" s="48"/>
      <c r="K53" s="15"/>
      <c r="L53" s="41"/>
      <c r="M53" s="51"/>
      <c r="N53" s="17"/>
      <c r="O53" s="17"/>
      <c r="P53" s="31"/>
    </row>
    <row r="54" spans="1:16" s="8" customFormat="1" ht="14.45" customHeight="1" x14ac:dyDescent="0.2">
      <c r="A54" s="14">
        <v>48</v>
      </c>
      <c r="B54" s="37" t="s">
        <v>33</v>
      </c>
      <c r="C54" s="14">
        <v>1</v>
      </c>
      <c r="D54" s="11">
        <v>1</v>
      </c>
      <c r="E54" s="41">
        <f t="shared" si="0"/>
        <v>0</v>
      </c>
      <c r="F54" s="44">
        <v>505.4</v>
      </c>
      <c r="G54" s="16">
        <v>365.3</v>
      </c>
      <c r="H54" s="17">
        <f t="shared" si="1"/>
        <v>140.09999999999997</v>
      </c>
      <c r="I54" s="31">
        <f t="shared" si="2"/>
        <v>38.352039419655064</v>
      </c>
      <c r="J54" s="48"/>
      <c r="K54" s="15"/>
      <c r="L54" s="41"/>
      <c r="M54" s="51"/>
      <c r="N54" s="17"/>
      <c r="O54" s="17"/>
      <c r="P54" s="31"/>
    </row>
    <row r="55" spans="1:16" s="8" customFormat="1" ht="14.45" customHeight="1" x14ac:dyDescent="0.2">
      <c r="A55" s="24">
        <v>49</v>
      </c>
      <c r="B55" s="39" t="s">
        <v>23</v>
      </c>
      <c r="C55" s="24">
        <v>3</v>
      </c>
      <c r="D55" s="25">
        <v>3</v>
      </c>
      <c r="E55" s="42">
        <v>0</v>
      </c>
      <c r="F55" s="46">
        <v>238799.15</v>
      </c>
      <c r="G55" s="27">
        <v>243852.79999999999</v>
      </c>
      <c r="H55" s="54">
        <f t="shared" si="1"/>
        <v>-5053.6499999999942</v>
      </c>
      <c r="I55" s="34">
        <f t="shared" si="2"/>
        <v>-2.0724182785680516</v>
      </c>
      <c r="J55" s="49">
        <v>2</v>
      </c>
      <c r="K55" s="26">
        <v>2</v>
      </c>
      <c r="L55" s="42">
        <f t="shared" si="3"/>
        <v>0</v>
      </c>
      <c r="M55" s="53">
        <v>17615.400000000001</v>
      </c>
      <c r="N55" s="28">
        <v>18225.900000000001</v>
      </c>
      <c r="O55" s="28">
        <f t="shared" si="4"/>
        <v>-610.5</v>
      </c>
      <c r="P55" s="34">
        <f t="shared" si="5"/>
        <v>-3.3496288249139958</v>
      </c>
    </row>
    <row r="56" spans="1:16" s="9" customFormat="1" ht="15.6" customHeight="1" x14ac:dyDescent="0.2">
      <c r="A56" s="67" t="s">
        <v>6</v>
      </c>
      <c r="B56" s="67"/>
      <c r="C56" s="21">
        <f t="shared" ref="C56:H56" si="6">SUM(C7:C55)</f>
        <v>565</v>
      </c>
      <c r="D56" s="21">
        <f t="shared" si="6"/>
        <v>550</v>
      </c>
      <c r="E56" s="21">
        <f t="shared" si="6"/>
        <v>15</v>
      </c>
      <c r="F56" s="22">
        <f t="shared" si="6"/>
        <v>25920402.569999997</v>
      </c>
      <c r="G56" s="22">
        <f t="shared" si="6"/>
        <v>24201175.649999999</v>
      </c>
      <c r="H56" s="55">
        <f t="shared" si="6"/>
        <v>1719226.9200000011</v>
      </c>
      <c r="I56" s="29">
        <f t="shared" si="2"/>
        <v>7.103898359582371</v>
      </c>
      <c r="J56" s="21">
        <v>287</v>
      </c>
      <c r="K56" s="21">
        <f>SUM(K7:K55)</f>
        <v>287</v>
      </c>
      <c r="L56" s="21">
        <f>SUM(L7:L55)</f>
        <v>-23</v>
      </c>
      <c r="M56" s="22">
        <f>SUM(M7:M55)</f>
        <v>29680422.569999993</v>
      </c>
      <c r="N56" s="22">
        <f>SUM(N7:N55)</f>
        <v>28572365.516999997</v>
      </c>
      <c r="O56" s="22">
        <f>SUM(O7:O55)</f>
        <v>1108057.0529999968</v>
      </c>
      <c r="P56" s="23">
        <f>(M56-N56)/N56*100</f>
        <v>3.8780725114996986</v>
      </c>
    </row>
    <row r="57" spans="1:16" ht="185.25" customHeight="1" x14ac:dyDescent="0.2">
      <c r="A57" s="68" t="s">
        <v>63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18">
    <mergeCell ref="A56:B56"/>
    <mergeCell ref="A57:P57"/>
    <mergeCell ref="I4:I6"/>
    <mergeCell ref="J4:K5"/>
    <mergeCell ref="L4:L6"/>
    <mergeCell ref="M4:N5"/>
    <mergeCell ref="O4:O6"/>
    <mergeCell ref="P4:P6"/>
    <mergeCell ref="M1:P1"/>
    <mergeCell ref="B2:O2"/>
    <mergeCell ref="A3:A6"/>
    <mergeCell ref="B3:B6"/>
    <mergeCell ref="C3:I3"/>
    <mergeCell ref="J3:P3"/>
    <mergeCell ref="C4:D5"/>
    <mergeCell ref="E4:E6"/>
    <mergeCell ref="F4:G5"/>
    <mergeCell ref="H4:H6"/>
  </mergeCells>
  <pageMargins left="0" right="0" top="0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comparativ anul 2020 cu 2019</vt:lpstr>
      <vt:lpstr>'comparativ anul 2020 cu 2019'!Imprimare_titluri</vt:lpstr>
      <vt:lpstr>'comparativ anul 2020 cu 2019'!Zona_de_imprimat</vt:lpstr>
    </vt:vector>
  </TitlesOfParts>
  <Company>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Viorica Bolun</cp:lastModifiedBy>
  <cp:lastPrinted>2021-06-16T07:43:06Z</cp:lastPrinted>
  <dcterms:created xsi:type="dcterms:W3CDTF">2004-11-16T13:45:19Z</dcterms:created>
  <dcterms:modified xsi:type="dcterms:W3CDTF">2026-07-29T14:51:53Z</dcterms:modified>
</cp:coreProperties>
</file>