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D7BC3C17-4635-4378-910D-BACF395F85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mparativ_2019_201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0" i="5" l="1"/>
  <c r="I38" i="5"/>
  <c r="P23" i="5" l="1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1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7" i="5"/>
  <c r="O8" i="5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P22" i="5"/>
  <c r="O22" i="5"/>
  <c r="L22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I28" i="5"/>
  <c r="I29" i="5"/>
  <c r="I30" i="5"/>
  <c r="I31" i="5"/>
  <c r="I32" i="5"/>
  <c r="I33" i="5"/>
  <c r="I34" i="5"/>
  <c r="I35" i="5"/>
  <c r="I36" i="5"/>
  <c r="I37" i="5"/>
  <c r="I39" i="5"/>
  <c r="I40" i="5"/>
  <c r="I41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H27" i="5"/>
  <c r="E27" i="5"/>
  <c r="C42" i="5"/>
  <c r="D42" i="5"/>
  <c r="F42" i="5"/>
  <c r="J42" i="5"/>
  <c r="K42" i="5"/>
  <c r="M42" i="5"/>
  <c r="N42" i="5"/>
  <c r="G42" i="5"/>
  <c r="P42" i="5" l="1"/>
  <c r="I42" i="5"/>
  <c r="O42" i="5"/>
  <c r="E42" i="5"/>
  <c r="L42" i="5"/>
  <c r="H42" i="5"/>
</calcChain>
</file>

<file path=xl/sharedStrings.xml><?xml version="1.0" encoding="utf-8"?>
<sst xmlns="http://schemas.openxmlformats.org/spreadsheetml/2006/main" count="52" uniqueCount="49">
  <si>
    <t>Denumirea unităţii administrativ-teritorială</t>
  </si>
  <si>
    <t>TOTAL</t>
  </si>
  <si>
    <t xml:space="preserve">Numărul </t>
  </si>
  <si>
    <t>Consiliul raional Anenii Noi</t>
  </si>
  <si>
    <t>Consiliul raional Basarabeasca</t>
  </si>
  <si>
    <t>Consiliul raional Briceni</t>
  </si>
  <si>
    <t>Consiliul raional Cahul</t>
  </si>
  <si>
    <t>Consiliul raional Cantemir</t>
  </si>
  <si>
    <t>Consiliul raional Călăraşi</t>
  </si>
  <si>
    <t>Consiliul raional Căuşeni</t>
  </si>
  <si>
    <t>Consiliul raional Cimişlia</t>
  </si>
  <si>
    <t>Consiliul raional Criuleni</t>
  </si>
  <si>
    <t>Consiliul raional Donduşeni</t>
  </si>
  <si>
    <t>Consiliul raional Drochia</t>
  </si>
  <si>
    <t>Consiliul raional Dubăsari</t>
  </si>
  <si>
    <t>Consiliul raional Făleşti</t>
  </si>
  <si>
    <t>Consiliul raional Floreşti</t>
  </si>
  <si>
    <t>Consiliul raional Glodeni</t>
  </si>
  <si>
    <t>Consiliul raional Hînceşti</t>
  </si>
  <si>
    <t>Consiliul raional Ialoveni</t>
  </si>
  <si>
    <t>Consiliul raional Leova</t>
  </si>
  <si>
    <t>Consiliul raional Nisporeni</t>
  </si>
  <si>
    <t>Consiliul raional Ocniţa</t>
  </si>
  <si>
    <t>Consiliul raional Orhei</t>
  </si>
  <si>
    <t>Consiliul raional Rîşcani</t>
  </si>
  <si>
    <t>Consiliul raional Rezina</t>
  </si>
  <si>
    <t>Consiliul raional Sîngerei</t>
  </si>
  <si>
    <t>Consiliul raional Soroca</t>
  </si>
  <si>
    <t>Consiliul raional Străşeni</t>
  </si>
  <si>
    <t>Consiliul raional Şoldăneşti</t>
  </si>
  <si>
    <t>Consiliul raional Ştefan Vodă</t>
  </si>
  <si>
    <t>Consiliul raional Taraclia</t>
  </si>
  <si>
    <t>Consiliul raional Teleneşti</t>
  </si>
  <si>
    <t>Consiliul raional Ungheni</t>
  </si>
  <si>
    <t>Primăria mun. Bălţi</t>
  </si>
  <si>
    <t>Primăria mun. Chişinău</t>
  </si>
  <si>
    <t>UTA Gagauzia</t>
  </si>
  <si>
    <t>Anexa nr.4</t>
  </si>
  <si>
    <t xml:space="preserve">Nr. d/o </t>
  </si>
  <si>
    <t>Autorități publice locale/ Instituţii publice locale/ Instituți medico-sanitare publice</t>
  </si>
  <si>
    <t>Agenţi economici administraţi de unităţile administrativ- teritoriale</t>
  </si>
  <si>
    <t>Valoarea patrimoniului public,                    mii lei</t>
  </si>
  <si>
    <t>Creșterea             /            descreș.,                 mii lei</t>
  </si>
  <si>
    <t>Ritmul creşterii/ descreşt., %</t>
  </si>
  <si>
    <t>Creștere             /            descreș. (+/-)</t>
  </si>
  <si>
    <t>Valoarea patrimoniului public, conform capitalului propriu,             mii lei</t>
  </si>
  <si>
    <t>Consiliul raional Edineţ</t>
  </si>
  <si>
    <t>Creștere             /            descreș.  (+/-)</t>
  </si>
  <si>
    <t>Balanţa patrimoniului public al unităţilor administrativ-teritoriale ale Republicii Moldova conform situaţiei de la 1 ianuarie 2019 comparativ cu aceeaşi perioadă a anului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</si>
</sst>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1" fillId="0" borderId="0" xfId="0" applyFont="1" applyFill="1" applyAlignment="1">
      <alignment vertical="top"/>
    </xf>
    <xf numFmtId="2" fontId="1" fillId="0" borderId="0" xfId="0" applyNumberFormat="1" applyFont="1" applyFill="1" applyAlignment="1">
      <alignment vertical="top" wrapText="1"/>
    </xf>
    <xf numFmtId="3" fontId="1" fillId="0" borderId="0" xfId="0" applyNumberFormat="1" applyFont="1" applyFill="1"/>
    <xf numFmtId="0" fontId="0" fillId="0" borderId="0" xfId="0" applyFill="1"/>
    <xf numFmtId="0" fontId="0" fillId="0" borderId="0" xfId="0"/>
    <xf numFmtId="14" fontId="6" fillId="0" borderId="7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Fill="1"/>
    <xf numFmtId="0" fontId="3" fillId="2" borderId="7" xfId="0" applyFont="1" applyFill="1" applyBorder="1" applyAlignment="1">
      <alignment vertical="top"/>
    </xf>
    <xf numFmtId="2" fontId="3" fillId="2" borderId="3" xfId="0" applyNumberFormat="1" applyFont="1" applyFill="1" applyBorder="1" applyAlignment="1">
      <alignment vertical="top" wrapText="1"/>
    </xf>
    <xf numFmtId="0" fontId="3" fillId="2" borderId="18" xfId="0" applyNumberFormat="1" applyFont="1" applyFill="1" applyBorder="1"/>
    <xf numFmtId="0" fontId="3" fillId="2" borderId="18" xfId="0" applyFont="1" applyFill="1" applyBorder="1"/>
    <xf numFmtId="3" fontId="3" fillId="2" borderId="23" xfId="0" applyNumberFormat="1" applyFont="1" applyFill="1" applyBorder="1"/>
    <xf numFmtId="4" fontId="3" fillId="2" borderId="17" xfId="0" applyNumberFormat="1" applyFont="1" applyFill="1" applyBorder="1"/>
    <xf numFmtId="165" fontId="3" fillId="2" borderId="23" xfId="0" applyNumberFormat="1" applyFont="1" applyFill="1" applyBorder="1"/>
    <xf numFmtId="4" fontId="2" fillId="2" borderId="24" xfId="0" applyNumberFormat="1" applyFont="1" applyFill="1" applyBorder="1"/>
    <xf numFmtId="0" fontId="8" fillId="2" borderId="16" xfId="0" applyFont="1" applyFill="1" applyBorder="1"/>
    <xf numFmtId="3" fontId="2" fillId="2" borderId="23" xfId="0" applyNumberFormat="1" applyFont="1" applyFill="1" applyBorder="1"/>
    <xf numFmtId="4" fontId="8" fillId="2" borderId="16" xfId="0" applyNumberFormat="1" applyFont="1" applyFill="1" applyBorder="1" applyAlignment="1">
      <alignment wrapText="1"/>
    </xf>
    <xf numFmtId="0" fontId="3" fillId="2" borderId="8" xfId="0" applyFont="1" applyFill="1" applyBorder="1" applyAlignment="1">
      <alignment vertical="top"/>
    </xf>
    <xf numFmtId="2" fontId="3" fillId="2" borderId="9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/>
    <xf numFmtId="0" fontId="3" fillId="2" borderId="8" xfId="0" applyFont="1" applyFill="1" applyBorder="1"/>
    <xf numFmtId="3" fontId="3" fillId="2" borderId="11" xfId="0" applyNumberFormat="1" applyFont="1" applyFill="1" applyBorder="1"/>
    <xf numFmtId="4" fontId="3" fillId="2" borderId="11" xfId="0" applyNumberFormat="1" applyFont="1" applyFill="1" applyBorder="1"/>
    <xf numFmtId="165" fontId="3" fillId="2" borderId="11" xfId="0" applyNumberFormat="1" applyFont="1" applyFill="1" applyBorder="1"/>
    <xf numFmtId="4" fontId="2" fillId="2" borderId="9" xfId="0" applyNumberFormat="1" applyFont="1" applyFill="1" applyBorder="1"/>
    <xf numFmtId="0" fontId="7" fillId="2" borderId="10" xfId="0" applyFont="1" applyFill="1" applyBorder="1"/>
    <xf numFmtId="3" fontId="2" fillId="2" borderId="11" xfId="0" applyNumberFormat="1" applyFont="1" applyFill="1" applyBorder="1"/>
    <xf numFmtId="4" fontId="7" fillId="2" borderId="11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0" fontId="3" fillId="2" borderId="20" xfId="0" applyFont="1" applyFill="1" applyBorder="1" applyAlignment="1">
      <alignment vertical="top"/>
    </xf>
    <xf numFmtId="2" fontId="3" fillId="2" borderId="13" xfId="0" applyNumberFormat="1" applyFont="1" applyFill="1" applyBorder="1" applyAlignment="1">
      <alignment vertical="top" wrapText="1"/>
    </xf>
    <xf numFmtId="1" fontId="3" fillId="2" borderId="20" xfId="0" applyNumberFormat="1" applyFont="1" applyFill="1" applyBorder="1"/>
    <xf numFmtId="3" fontId="3" fillId="2" borderId="19" xfId="0" applyNumberFormat="1" applyFont="1" applyFill="1" applyBorder="1"/>
    <xf numFmtId="4" fontId="3" fillId="2" borderId="19" xfId="0" applyNumberFormat="1" applyFont="1" applyFill="1" applyBorder="1"/>
    <xf numFmtId="165" fontId="3" fillId="2" borderId="19" xfId="0" applyNumberFormat="1" applyFont="1" applyFill="1" applyBorder="1"/>
    <xf numFmtId="4" fontId="2" fillId="2" borderId="13" xfId="0" applyNumberFormat="1" applyFont="1" applyFill="1" applyBorder="1"/>
    <xf numFmtId="0" fontId="7" fillId="2" borderId="12" xfId="0" applyFont="1" applyFill="1" applyBorder="1"/>
    <xf numFmtId="3" fontId="2" fillId="2" borderId="19" xfId="0" applyNumberFormat="1" applyFont="1" applyFill="1" applyBorder="1"/>
    <xf numFmtId="4" fontId="7" fillId="2" borderId="19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right"/>
    </xf>
    <xf numFmtId="3" fontId="3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/>
    </xf>
    <xf numFmtId="14" fontId="3" fillId="0" borderId="6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5" fontId="3" fillId="0" borderId="15" xfId="0" quotePrefix="1" applyNumberFormat="1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right" vertical="top"/>
    </xf>
    <xf numFmtId="0" fontId="4" fillId="0" borderId="2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1" xfId="0" quotePrefix="1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5" fontId="3" fillId="0" borderId="2" xfId="0" applyNumberFormat="1" applyFont="1" applyFill="1" applyBorder="1" applyAlignment="1">
      <alignment horizontal="center" vertical="center" wrapText="1"/>
    </xf>
    <xf numFmtId="165" fontId="3" fillId="0" borderId="15" xfId="0" quotePrefix="1" applyNumberFormat="1" applyFont="1" applyFill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65" fontId="5" fillId="0" borderId="1" xfId="0" quotePrefix="1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2"/>
  <sheetViews>
    <sheetView tabSelected="1" workbookViewId="0">
      <selection activeCell="U17" sqref="U17"/>
    </sheetView>
  </sheetViews>
  <sheetFormatPr defaultRowHeight="15" x14ac:dyDescent="0.25"/>
  <cols>
    <col min="1" max="1" width="2.5703125" style="7" customWidth="1"/>
    <col min="2" max="2" width="22.7109375" style="7" customWidth="1"/>
    <col min="3" max="3" width="7.140625" style="7" customWidth="1"/>
    <col min="4" max="4" width="7.28515625" style="6" customWidth="1"/>
    <col min="5" max="5" width="6.28515625" style="6" customWidth="1"/>
    <col min="6" max="7" width="10.140625" style="6" customWidth="1"/>
    <col min="8" max="8" width="9" style="6" customWidth="1"/>
    <col min="9" max="9" width="8" style="6" customWidth="1"/>
    <col min="10" max="10" width="7.140625" style="6" customWidth="1"/>
    <col min="11" max="11" width="7.42578125" style="6" customWidth="1"/>
    <col min="12" max="12" width="6.28515625" style="7" customWidth="1"/>
    <col min="13" max="13" width="11.28515625" style="7" customWidth="1"/>
    <col min="14" max="14" width="10.28515625" style="7" customWidth="1"/>
    <col min="15" max="15" width="8.7109375" style="7" customWidth="1"/>
    <col min="16" max="16" width="7.140625" style="7" customWidth="1"/>
    <col min="17" max="16384" width="9.140625" style="7"/>
  </cols>
  <sheetData>
    <row r="1" spans="1:16" x14ac:dyDescent="0.25">
      <c r="A1" s="3"/>
      <c r="B1" s="4"/>
      <c r="C1" s="1"/>
      <c r="D1" s="1"/>
      <c r="E1" s="1"/>
      <c r="F1" s="1"/>
      <c r="G1" s="1"/>
      <c r="H1" s="1"/>
      <c r="I1" s="1"/>
      <c r="J1" s="1"/>
      <c r="K1" s="5"/>
      <c r="L1" s="5"/>
      <c r="M1" s="2"/>
      <c r="N1" s="56" t="s">
        <v>37</v>
      </c>
      <c r="O1" s="56"/>
      <c r="P1" s="56"/>
    </row>
    <row r="2" spans="1:16" ht="16.5" customHeight="1" x14ac:dyDescent="0.25">
      <c r="A2" s="57" t="s">
        <v>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23.25" customHeight="1" x14ac:dyDescent="0.25">
      <c r="A3" s="58" t="s">
        <v>38</v>
      </c>
      <c r="B3" s="60" t="s">
        <v>0</v>
      </c>
      <c r="C3" s="62" t="s">
        <v>39</v>
      </c>
      <c r="D3" s="63"/>
      <c r="E3" s="63"/>
      <c r="F3" s="63"/>
      <c r="G3" s="63"/>
      <c r="H3" s="63"/>
      <c r="I3" s="64"/>
      <c r="J3" s="63" t="s">
        <v>40</v>
      </c>
      <c r="K3" s="63"/>
      <c r="L3" s="63"/>
      <c r="M3" s="63"/>
      <c r="N3" s="63"/>
      <c r="O3" s="63"/>
      <c r="P3" s="64"/>
    </row>
    <row r="4" spans="1:16" ht="18" customHeight="1" x14ac:dyDescent="0.25">
      <c r="A4" s="58"/>
      <c r="B4" s="60"/>
      <c r="C4" s="49" t="s">
        <v>2</v>
      </c>
      <c r="D4" s="49"/>
      <c r="E4" s="65" t="s">
        <v>47</v>
      </c>
      <c r="F4" s="67" t="s">
        <v>41</v>
      </c>
      <c r="G4" s="68"/>
      <c r="H4" s="69" t="s">
        <v>42</v>
      </c>
      <c r="I4" s="54" t="s">
        <v>43</v>
      </c>
      <c r="J4" s="48" t="s">
        <v>2</v>
      </c>
      <c r="K4" s="49"/>
      <c r="L4" s="71" t="s">
        <v>44</v>
      </c>
      <c r="M4" s="48" t="s">
        <v>45</v>
      </c>
      <c r="N4" s="49"/>
      <c r="O4" s="50" t="s">
        <v>42</v>
      </c>
      <c r="P4" s="54" t="s">
        <v>43</v>
      </c>
    </row>
    <row r="5" spans="1:16" ht="19.5" customHeight="1" x14ac:dyDescent="0.25">
      <c r="A5" s="58"/>
      <c r="B5" s="60"/>
      <c r="C5" s="49"/>
      <c r="D5" s="49"/>
      <c r="E5" s="66"/>
      <c r="F5" s="67"/>
      <c r="G5" s="68"/>
      <c r="H5" s="70"/>
      <c r="I5" s="54"/>
      <c r="J5" s="48"/>
      <c r="K5" s="49"/>
      <c r="L5" s="72"/>
      <c r="M5" s="48"/>
      <c r="N5" s="49"/>
      <c r="O5" s="51"/>
      <c r="P5" s="54"/>
    </row>
    <row r="6" spans="1:16" ht="14.25" customHeight="1" x14ac:dyDescent="0.25">
      <c r="A6" s="59"/>
      <c r="B6" s="61"/>
      <c r="C6" s="8">
        <v>43466</v>
      </c>
      <c r="D6" s="8">
        <v>43101</v>
      </c>
      <c r="E6" s="66"/>
      <c r="F6" s="9">
        <v>43466</v>
      </c>
      <c r="G6" s="8">
        <v>43101</v>
      </c>
      <c r="H6" s="70"/>
      <c r="I6" s="55"/>
      <c r="J6" s="9">
        <v>43466</v>
      </c>
      <c r="K6" s="8">
        <v>43101</v>
      </c>
      <c r="L6" s="72"/>
      <c r="M6" s="9">
        <v>43466</v>
      </c>
      <c r="N6" s="8">
        <v>43101</v>
      </c>
      <c r="O6" s="51"/>
      <c r="P6" s="55"/>
    </row>
    <row r="7" spans="1:16" s="10" customFormat="1" ht="13.5" customHeight="1" x14ac:dyDescent="0.2">
      <c r="A7" s="12">
        <v>1</v>
      </c>
      <c r="B7" s="13" t="s">
        <v>3</v>
      </c>
      <c r="C7" s="14">
        <v>77</v>
      </c>
      <c r="D7" s="15">
        <v>77</v>
      </c>
      <c r="E7" s="16">
        <f t="shared" ref="E7:E26" si="0">C7-D7</f>
        <v>0</v>
      </c>
      <c r="F7" s="17">
        <v>662998</v>
      </c>
      <c r="G7" s="17">
        <v>574093.4</v>
      </c>
      <c r="H7" s="18">
        <f t="shared" ref="H7:H26" si="1">F7-G7</f>
        <v>88904.599999999977</v>
      </c>
      <c r="I7" s="19">
        <f t="shared" ref="I7:I26" si="2">(F7-G7)/G7*100</f>
        <v>15.486086410329744</v>
      </c>
      <c r="J7" s="20">
        <v>18</v>
      </c>
      <c r="K7" s="20">
        <v>18</v>
      </c>
      <c r="L7" s="21">
        <f t="shared" ref="L7:L41" si="3">J7-K7</f>
        <v>0</v>
      </c>
      <c r="M7" s="22">
        <v>32011.1</v>
      </c>
      <c r="N7" s="22">
        <v>31986.799999999999</v>
      </c>
      <c r="O7" s="18">
        <f t="shared" ref="O7:O21" si="4">M7-N7</f>
        <v>24.299999999999272</v>
      </c>
      <c r="P7" s="19">
        <f t="shared" ref="P7:P21" si="5">(M7-N7)/N7*100</f>
        <v>7.596883714532017E-2</v>
      </c>
    </row>
    <row r="8" spans="1:16" s="10" customFormat="1" ht="13.5" customHeight="1" x14ac:dyDescent="0.2">
      <c r="A8" s="23">
        <v>2</v>
      </c>
      <c r="B8" s="24" t="s">
        <v>4</v>
      </c>
      <c r="C8" s="25">
        <v>25</v>
      </c>
      <c r="D8" s="26">
        <v>25</v>
      </c>
      <c r="E8" s="27">
        <f t="shared" si="0"/>
        <v>0</v>
      </c>
      <c r="F8" s="28">
        <v>164445.09999999998</v>
      </c>
      <c r="G8" s="28">
        <v>150039.9</v>
      </c>
      <c r="H8" s="29">
        <f t="shared" si="1"/>
        <v>14405.199999999983</v>
      </c>
      <c r="I8" s="30">
        <f t="shared" si="2"/>
        <v>9.6009128238555093</v>
      </c>
      <c r="J8" s="31">
        <v>6</v>
      </c>
      <c r="K8" s="31">
        <v>7</v>
      </c>
      <c r="L8" s="32">
        <f t="shared" si="3"/>
        <v>-1</v>
      </c>
      <c r="M8" s="33">
        <v>82788.789999999994</v>
      </c>
      <c r="N8" s="33">
        <v>83261.100000000006</v>
      </c>
      <c r="O8" s="29">
        <f t="shared" si="4"/>
        <v>-472.31000000001222</v>
      </c>
      <c r="P8" s="30">
        <f t="shared" si="5"/>
        <v>-0.56726370417879679</v>
      </c>
    </row>
    <row r="9" spans="1:16" s="10" customFormat="1" ht="13.5" customHeight="1" x14ac:dyDescent="0.2">
      <c r="A9" s="23">
        <v>3</v>
      </c>
      <c r="B9" s="24" t="s">
        <v>5</v>
      </c>
      <c r="C9" s="25">
        <v>38</v>
      </c>
      <c r="D9" s="26">
        <v>38</v>
      </c>
      <c r="E9" s="27">
        <f t="shared" si="0"/>
        <v>0</v>
      </c>
      <c r="F9" s="28">
        <v>692000.46</v>
      </c>
      <c r="G9" s="28">
        <v>573739.09</v>
      </c>
      <c r="H9" s="29">
        <f t="shared" si="1"/>
        <v>118261.37</v>
      </c>
      <c r="I9" s="30">
        <f t="shared" si="2"/>
        <v>20.612395435702314</v>
      </c>
      <c r="J9" s="31">
        <v>15</v>
      </c>
      <c r="K9" s="31">
        <v>15</v>
      </c>
      <c r="L9" s="32">
        <f t="shared" si="3"/>
        <v>0</v>
      </c>
      <c r="M9" s="33">
        <v>15193.7</v>
      </c>
      <c r="N9" s="33">
        <v>16901.16</v>
      </c>
      <c r="O9" s="29">
        <f t="shared" si="4"/>
        <v>-1707.4599999999991</v>
      </c>
      <c r="P9" s="30">
        <f t="shared" si="5"/>
        <v>-10.102620175183237</v>
      </c>
    </row>
    <row r="10" spans="1:16" s="11" customFormat="1" ht="13.5" customHeight="1" x14ac:dyDescent="0.2">
      <c r="A10" s="23">
        <v>4</v>
      </c>
      <c r="B10" s="24" t="s">
        <v>6</v>
      </c>
      <c r="C10" s="25">
        <v>83</v>
      </c>
      <c r="D10" s="34">
        <v>91</v>
      </c>
      <c r="E10" s="27">
        <f t="shared" si="0"/>
        <v>-8</v>
      </c>
      <c r="F10" s="28">
        <v>1007520.2000000001</v>
      </c>
      <c r="G10" s="28">
        <v>1010289.2000000001</v>
      </c>
      <c r="H10" s="29">
        <f t="shared" si="1"/>
        <v>-2769</v>
      </c>
      <c r="I10" s="30">
        <f t="shared" si="2"/>
        <v>-0.27407993671515046</v>
      </c>
      <c r="J10" s="31">
        <v>27</v>
      </c>
      <c r="K10" s="31">
        <v>27</v>
      </c>
      <c r="L10" s="32">
        <f t="shared" si="3"/>
        <v>0</v>
      </c>
      <c r="M10" s="33">
        <v>20631.900000000001</v>
      </c>
      <c r="N10" s="33">
        <v>19535.739999999998</v>
      </c>
      <c r="O10" s="29">
        <f t="shared" si="4"/>
        <v>1096.1600000000035</v>
      </c>
      <c r="P10" s="30">
        <f t="shared" si="5"/>
        <v>5.6110492871015047</v>
      </c>
    </row>
    <row r="11" spans="1:16" s="10" customFormat="1" ht="13.5" customHeight="1" x14ac:dyDescent="0.2">
      <c r="A11" s="23">
        <v>5</v>
      </c>
      <c r="B11" s="24" t="s">
        <v>7</v>
      </c>
      <c r="C11" s="25">
        <v>72</v>
      </c>
      <c r="D11" s="34">
        <v>72</v>
      </c>
      <c r="E11" s="27">
        <f t="shared" si="0"/>
        <v>0</v>
      </c>
      <c r="F11" s="28">
        <v>806942.97</v>
      </c>
      <c r="G11" s="28">
        <v>628214.5</v>
      </c>
      <c r="H11" s="29">
        <f t="shared" si="1"/>
        <v>178728.46999999997</v>
      </c>
      <c r="I11" s="30">
        <f t="shared" si="2"/>
        <v>28.450229977181358</v>
      </c>
      <c r="J11" s="31">
        <v>22</v>
      </c>
      <c r="K11" s="31">
        <v>22</v>
      </c>
      <c r="L11" s="32">
        <f t="shared" si="3"/>
        <v>0</v>
      </c>
      <c r="M11" s="33">
        <v>7473.8</v>
      </c>
      <c r="N11" s="33">
        <v>11444.3</v>
      </c>
      <c r="O11" s="29">
        <f t="shared" si="4"/>
        <v>-3970.4999999999991</v>
      </c>
      <c r="P11" s="30">
        <f t="shared" si="5"/>
        <v>-34.694127207430768</v>
      </c>
    </row>
    <row r="12" spans="1:16" s="10" customFormat="1" ht="13.5" customHeight="1" x14ac:dyDescent="0.2">
      <c r="A12" s="23">
        <v>6</v>
      </c>
      <c r="B12" s="24" t="s">
        <v>8</v>
      </c>
      <c r="C12" s="25">
        <v>63</v>
      </c>
      <c r="D12" s="26">
        <v>63</v>
      </c>
      <c r="E12" s="27">
        <f t="shared" si="0"/>
        <v>0</v>
      </c>
      <c r="F12" s="28">
        <v>1025818.7</v>
      </c>
      <c r="G12" s="28">
        <v>904665.1</v>
      </c>
      <c r="H12" s="29">
        <f t="shared" si="1"/>
        <v>121153.59999999998</v>
      </c>
      <c r="I12" s="30">
        <f t="shared" si="2"/>
        <v>13.392093936198046</v>
      </c>
      <c r="J12" s="31">
        <v>5</v>
      </c>
      <c r="K12" s="31">
        <v>6</v>
      </c>
      <c r="L12" s="32">
        <f t="shared" si="3"/>
        <v>-1</v>
      </c>
      <c r="M12" s="33">
        <v>43271.307000000001</v>
      </c>
      <c r="N12" s="33">
        <v>40345.410000000003</v>
      </c>
      <c r="O12" s="29">
        <f t="shared" si="4"/>
        <v>2925.8969999999972</v>
      </c>
      <c r="P12" s="30">
        <f t="shared" si="5"/>
        <v>7.2521186424924098</v>
      </c>
    </row>
    <row r="13" spans="1:16" s="10" customFormat="1" ht="13.5" customHeight="1" x14ac:dyDescent="0.2">
      <c r="A13" s="23">
        <v>7</v>
      </c>
      <c r="B13" s="24" t="s">
        <v>9</v>
      </c>
      <c r="C13" s="25">
        <v>80</v>
      </c>
      <c r="D13" s="26">
        <v>82</v>
      </c>
      <c r="E13" s="27">
        <f t="shared" si="0"/>
        <v>-2</v>
      </c>
      <c r="F13" s="28">
        <v>847445.60000000009</v>
      </c>
      <c r="G13" s="28">
        <v>687932.70000000007</v>
      </c>
      <c r="H13" s="29">
        <f t="shared" si="1"/>
        <v>159512.90000000002</v>
      </c>
      <c r="I13" s="30">
        <f t="shared" si="2"/>
        <v>23.187282709485974</v>
      </c>
      <c r="J13" s="31">
        <v>8</v>
      </c>
      <c r="K13" s="31">
        <v>8</v>
      </c>
      <c r="L13" s="32">
        <f t="shared" si="3"/>
        <v>0</v>
      </c>
      <c r="M13" s="33">
        <v>3961</v>
      </c>
      <c r="N13" s="33">
        <v>3411.8</v>
      </c>
      <c r="O13" s="29">
        <f t="shared" si="4"/>
        <v>549.19999999999982</v>
      </c>
      <c r="P13" s="30">
        <f t="shared" si="5"/>
        <v>16.097074857846291</v>
      </c>
    </row>
    <row r="14" spans="1:16" s="10" customFormat="1" ht="13.5" customHeight="1" x14ac:dyDescent="0.2">
      <c r="A14" s="23">
        <v>8</v>
      </c>
      <c r="B14" s="24" t="s">
        <v>10</v>
      </c>
      <c r="C14" s="25">
        <v>54</v>
      </c>
      <c r="D14" s="26">
        <v>55</v>
      </c>
      <c r="E14" s="27">
        <f t="shared" si="0"/>
        <v>-1</v>
      </c>
      <c r="F14" s="28">
        <v>708835.78</v>
      </c>
      <c r="G14" s="28">
        <v>538714.17999999993</v>
      </c>
      <c r="H14" s="29">
        <f t="shared" si="1"/>
        <v>170121.60000000009</v>
      </c>
      <c r="I14" s="30">
        <f t="shared" si="2"/>
        <v>31.57919474107775</v>
      </c>
      <c r="J14" s="31">
        <v>5</v>
      </c>
      <c r="K14" s="31">
        <v>5</v>
      </c>
      <c r="L14" s="32">
        <f t="shared" si="3"/>
        <v>0</v>
      </c>
      <c r="M14" s="33">
        <v>104669.51</v>
      </c>
      <c r="N14" s="33">
        <v>92860.4</v>
      </c>
      <c r="O14" s="29">
        <f t="shared" si="4"/>
        <v>11809.11</v>
      </c>
      <c r="P14" s="30">
        <f t="shared" si="5"/>
        <v>12.717057001692867</v>
      </c>
    </row>
    <row r="15" spans="1:16" s="10" customFormat="1" ht="13.5" customHeight="1" x14ac:dyDescent="0.2">
      <c r="A15" s="23">
        <v>9</v>
      </c>
      <c r="B15" s="24" t="s">
        <v>11</v>
      </c>
      <c r="C15" s="25">
        <v>64</v>
      </c>
      <c r="D15" s="26">
        <v>64</v>
      </c>
      <c r="E15" s="27">
        <f t="shared" si="0"/>
        <v>0</v>
      </c>
      <c r="F15" s="28">
        <v>548582.32999999996</v>
      </c>
      <c r="G15" s="28">
        <v>532200.728</v>
      </c>
      <c r="H15" s="29">
        <f t="shared" si="1"/>
        <v>16381.601999999955</v>
      </c>
      <c r="I15" s="30">
        <f t="shared" si="2"/>
        <v>3.0780871085166863</v>
      </c>
      <c r="J15" s="31">
        <v>29</v>
      </c>
      <c r="K15" s="31">
        <v>28</v>
      </c>
      <c r="L15" s="32">
        <f t="shared" si="3"/>
        <v>1</v>
      </c>
      <c r="M15" s="33">
        <v>98848.79</v>
      </c>
      <c r="N15" s="33">
        <v>94665.10100000001</v>
      </c>
      <c r="O15" s="29">
        <f t="shared" si="4"/>
        <v>4183.6889999999839</v>
      </c>
      <c r="P15" s="30">
        <f t="shared" si="5"/>
        <v>4.419462881046293</v>
      </c>
    </row>
    <row r="16" spans="1:16" s="10" customFormat="1" ht="13.5" customHeight="1" x14ac:dyDescent="0.2">
      <c r="A16" s="23">
        <v>10</v>
      </c>
      <c r="B16" s="24" t="s">
        <v>12</v>
      </c>
      <c r="C16" s="25">
        <v>42</v>
      </c>
      <c r="D16" s="26">
        <v>42</v>
      </c>
      <c r="E16" s="27">
        <f t="shared" si="0"/>
        <v>0</v>
      </c>
      <c r="F16" s="28">
        <v>310460.7</v>
      </c>
      <c r="G16" s="28">
        <v>280006.2</v>
      </c>
      <c r="H16" s="29">
        <f t="shared" si="1"/>
        <v>30454.5</v>
      </c>
      <c r="I16" s="30">
        <f t="shared" si="2"/>
        <v>10.876366309031727</v>
      </c>
      <c r="J16" s="31">
        <v>10</v>
      </c>
      <c r="K16" s="31">
        <v>8</v>
      </c>
      <c r="L16" s="32">
        <f t="shared" si="3"/>
        <v>2</v>
      </c>
      <c r="M16" s="33">
        <v>1945.1</v>
      </c>
      <c r="N16" s="33">
        <v>2070</v>
      </c>
      <c r="O16" s="29">
        <f t="shared" si="4"/>
        <v>-124.90000000000009</v>
      </c>
      <c r="P16" s="30">
        <f t="shared" si="5"/>
        <v>-6.0338164251207775</v>
      </c>
    </row>
    <row r="17" spans="1:16" s="10" customFormat="1" ht="13.5" customHeight="1" x14ac:dyDescent="0.2">
      <c r="A17" s="23">
        <v>11</v>
      </c>
      <c r="B17" s="24" t="s">
        <v>13</v>
      </c>
      <c r="C17" s="25">
        <v>84</v>
      </c>
      <c r="D17" s="26">
        <v>84</v>
      </c>
      <c r="E17" s="27">
        <f t="shared" si="0"/>
        <v>0</v>
      </c>
      <c r="F17" s="28">
        <v>659892.1</v>
      </c>
      <c r="G17" s="28">
        <v>641843.29499999993</v>
      </c>
      <c r="H17" s="29">
        <f t="shared" si="1"/>
        <v>18048.805000000051</v>
      </c>
      <c r="I17" s="30">
        <f t="shared" si="2"/>
        <v>2.8120267268664159</v>
      </c>
      <c r="J17" s="31">
        <v>16</v>
      </c>
      <c r="K17" s="31">
        <v>17</v>
      </c>
      <c r="L17" s="32">
        <f t="shared" si="3"/>
        <v>-1</v>
      </c>
      <c r="M17" s="33">
        <v>384378.9</v>
      </c>
      <c r="N17" s="33">
        <v>385999.2</v>
      </c>
      <c r="O17" s="29">
        <f t="shared" si="4"/>
        <v>-1620.2999999999884</v>
      </c>
      <c r="P17" s="30">
        <f t="shared" si="5"/>
        <v>-0.41976770936312513</v>
      </c>
    </row>
    <row r="18" spans="1:16" s="10" customFormat="1" ht="13.5" customHeight="1" x14ac:dyDescent="0.2">
      <c r="A18" s="23">
        <v>12</v>
      </c>
      <c r="B18" s="24" t="s">
        <v>14</v>
      </c>
      <c r="C18" s="25">
        <v>25</v>
      </c>
      <c r="D18" s="26">
        <v>25</v>
      </c>
      <c r="E18" s="27">
        <f t="shared" si="0"/>
        <v>0</v>
      </c>
      <c r="F18" s="28">
        <v>416320.5</v>
      </c>
      <c r="G18" s="28">
        <v>323846.89999999997</v>
      </c>
      <c r="H18" s="29">
        <f t="shared" si="1"/>
        <v>92473.600000000035</v>
      </c>
      <c r="I18" s="30">
        <f t="shared" si="2"/>
        <v>28.55472755799115</v>
      </c>
      <c r="J18" s="31">
        <v>14</v>
      </c>
      <c r="K18" s="31">
        <v>14</v>
      </c>
      <c r="L18" s="32">
        <f t="shared" si="3"/>
        <v>0</v>
      </c>
      <c r="M18" s="33">
        <v>3787.4</v>
      </c>
      <c r="N18" s="33">
        <v>3760.8</v>
      </c>
      <c r="O18" s="29">
        <f t="shared" si="4"/>
        <v>26.599999999999909</v>
      </c>
      <c r="P18" s="30">
        <f t="shared" si="5"/>
        <v>0.70729631993192688</v>
      </c>
    </row>
    <row r="19" spans="1:16" s="10" customFormat="1" ht="13.5" customHeight="1" x14ac:dyDescent="0.2">
      <c r="A19" s="23">
        <v>13</v>
      </c>
      <c r="B19" s="24" t="s">
        <v>46</v>
      </c>
      <c r="C19" s="25">
        <v>82</v>
      </c>
      <c r="D19" s="26">
        <v>82</v>
      </c>
      <c r="E19" s="27">
        <f t="shared" si="0"/>
        <v>0</v>
      </c>
      <c r="F19" s="28">
        <v>641297.39999999991</v>
      </c>
      <c r="G19" s="28">
        <v>631259.29999999993</v>
      </c>
      <c r="H19" s="29">
        <f t="shared" si="1"/>
        <v>10038.099999999977</v>
      </c>
      <c r="I19" s="30">
        <f t="shared" si="2"/>
        <v>1.5901706319415774</v>
      </c>
      <c r="J19" s="31">
        <v>11</v>
      </c>
      <c r="K19" s="31">
        <v>12</v>
      </c>
      <c r="L19" s="32">
        <f t="shared" si="3"/>
        <v>-1</v>
      </c>
      <c r="M19" s="33">
        <v>77629.2</v>
      </c>
      <c r="N19" s="33">
        <v>71250.600000000006</v>
      </c>
      <c r="O19" s="29">
        <f t="shared" si="4"/>
        <v>6378.5999999999913</v>
      </c>
      <c r="P19" s="30">
        <f t="shared" si="5"/>
        <v>8.9523456644575496</v>
      </c>
    </row>
    <row r="20" spans="1:16" s="10" customFormat="1" ht="13.5" customHeight="1" x14ac:dyDescent="0.2">
      <c r="A20" s="23">
        <v>14</v>
      </c>
      <c r="B20" s="24" t="s">
        <v>15</v>
      </c>
      <c r="C20" s="25">
        <v>79</v>
      </c>
      <c r="D20" s="26">
        <v>80</v>
      </c>
      <c r="E20" s="27">
        <f t="shared" si="0"/>
        <v>-1</v>
      </c>
      <c r="F20" s="28">
        <v>615926.9800000001</v>
      </c>
      <c r="G20" s="28">
        <v>569988.74</v>
      </c>
      <c r="H20" s="29">
        <f t="shared" si="1"/>
        <v>45938.240000000107</v>
      </c>
      <c r="I20" s="30">
        <f t="shared" si="2"/>
        <v>8.0594995613422302</v>
      </c>
      <c r="J20" s="31">
        <v>30</v>
      </c>
      <c r="K20" s="31">
        <v>24</v>
      </c>
      <c r="L20" s="32">
        <f t="shared" si="3"/>
        <v>6</v>
      </c>
      <c r="M20" s="33">
        <v>38944.6</v>
      </c>
      <c r="N20" s="33">
        <v>46587.4</v>
      </c>
      <c r="O20" s="29">
        <f t="shared" si="4"/>
        <v>-7642.8000000000029</v>
      </c>
      <c r="P20" s="30">
        <f t="shared" si="5"/>
        <v>-16.405294135324151</v>
      </c>
    </row>
    <row r="21" spans="1:16" s="10" customFormat="1" ht="13.5" customHeight="1" x14ac:dyDescent="0.2">
      <c r="A21" s="23">
        <v>15</v>
      </c>
      <c r="B21" s="24" t="s">
        <v>16</v>
      </c>
      <c r="C21" s="25">
        <v>80</v>
      </c>
      <c r="D21" s="26">
        <v>81</v>
      </c>
      <c r="E21" s="27">
        <f t="shared" si="0"/>
        <v>-1</v>
      </c>
      <c r="F21" s="28">
        <v>993763.37</v>
      </c>
      <c r="G21" s="28">
        <v>998740.3</v>
      </c>
      <c r="H21" s="29">
        <f t="shared" si="1"/>
        <v>-4976.9300000000512</v>
      </c>
      <c r="I21" s="30">
        <f t="shared" si="2"/>
        <v>-0.49832073462941784</v>
      </c>
      <c r="J21" s="31">
        <v>16</v>
      </c>
      <c r="K21" s="31">
        <v>16</v>
      </c>
      <c r="L21" s="32">
        <f t="shared" si="3"/>
        <v>0</v>
      </c>
      <c r="M21" s="33">
        <v>69352.800000000003</v>
      </c>
      <c r="N21" s="33">
        <v>77599.27</v>
      </c>
      <c r="O21" s="29">
        <f t="shared" si="4"/>
        <v>-8246.4700000000012</v>
      </c>
      <c r="P21" s="30">
        <f t="shared" si="5"/>
        <v>-10.626994300332981</v>
      </c>
    </row>
    <row r="22" spans="1:16" s="10" customFormat="1" ht="13.5" customHeight="1" x14ac:dyDescent="0.2">
      <c r="A22" s="23">
        <v>16</v>
      </c>
      <c r="B22" s="24" t="s">
        <v>17</v>
      </c>
      <c r="C22" s="25">
        <v>57</v>
      </c>
      <c r="D22" s="26">
        <v>57</v>
      </c>
      <c r="E22" s="27">
        <f t="shared" si="0"/>
        <v>0</v>
      </c>
      <c r="F22" s="28">
        <v>702219.45000000007</v>
      </c>
      <c r="G22" s="28">
        <v>521465.89</v>
      </c>
      <c r="H22" s="29">
        <f t="shared" si="1"/>
        <v>180753.56000000006</v>
      </c>
      <c r="I22" s="30">
        <f t="shared" si="2"/>
        <v>34.66258550487359</v>
      </c>
      <c r="J22" s="31">
        <v>17</v>
      </c>
      <c r="K22" s="31">
        <v>17</v>
      </c>
      <c r="L22" s="32">
        <f>J22-K22</f>
        <v>0</v>
      </c>
      <c r="M22" s="33">
        <v>93376.6</v>
      </c>
      <c r="N22" s="33">
        <v>91260.78</v>
      </c>
      <c r="O22" s="29">
        <f>M22-N22</f>
        <v>2115.820000000007</v>
      </c>
      <c r="P22" s="30">
        <f>(M22-N22)/N22*100</f>
        <v>2.3184329566326376</v>
      </c>
    </row>
    <row r="23" spans="1:16" s="10" customFormat="1" ht="13.5" customHeight="1" x14ac:dyDescent="0.2">
      <c r="A23" s="23">
        <v>17</v>
      </c>
      <c r="B23" s="24" t="s">
        <v>18</v>
      </c>
      <c r="C23" s="25">
        <v>100</v>
      </c>
      <c r="D23" s="26">
        <v>100</v>
      </c>
      <c r="E23" s="27">
        <f t="shared" si="0"/>
        <v>0</v>
      </c>
      <c r="F23" s="28">
        <v>1929661.9</v>
      </c>
      <c r="G23" s="28">
        <v>1886628.66</v>
      </c>
      <c r="H23" s="29">
        <f t="shared" si="1"/>
        <v>43033.239999999991</v>
      </c>
      <c r="I23" s="30">
        <f t="shared" si="2"/>
        <v>2.2809597305704021</v>
      </c>
      <c r="J23" s="31">
        <v>12</v>
      </c>
      <c r="K23" s="31">
        <v>12</v>
      </c>
      <c r="L23" s="32">
        <f t="shared" si="3"/>
        <v>0</v>
      </c>
      <c r="M23" s="33">
        <v>48018.61</v>
      </c>
      <c r="N23" s="33">
        <v>48944.5</v>
      </c>
      <c r="O23" s="29">
        <f t="shared" ref="O23:O41" si="6">M23-N23</f>
        <v>-925.88999999999942</v>
      </c>
      <c r="P23" s="30">
        <f t="shared" ref="P23:P42" si="7">(M23-N23)/N23*100</f>
        <v>-1.891714084319994</v>
      </c>
    </row>
    <row r="24" spans="1:16" s="10" customFormat="1" ht="13.5" customHeight="1" x14ac:dyDescent="0.2">
      <c r="A24" s="23">
        <v>18</v>
      </c>
      <c r="B24" s="24" t="s">
        <v>19</v>
      </c>
      <c r="C24" s="25">
        <v>75</v>
      </c>
      <c r="D24" s="26">
        <v>77</v>
      </c>
      <c r="E24" s="27">
        <f t="shared" si="0"/>
        <v>-2</v>
      </c>
      <c r="F24" s="28">
        <v>888307.7</v>
      </c>
      <c r="G24" s="28">
        <v>803352.06</v>
      </c>
      <c r="H24" s="29">
        <f t="shared" si="1"/>
        <v>84955.639999999898</v>
      </c>
      <c r="I24" s="30">
        <f t="shared" si="2"/>
        <v>10.575144352029158</v>
      </c>
      <c r="J24" s="31">
        <v>17</v>
      </c>
      <c r="K24" s="31">
        <v>17</v>
      </c>
      <c r="L24" s="32">
        <f t="shared" si="3"/>
        <v>0</v>
      </c>
      <c r="M24" s="33">
        <v>84300.38</v>
      </c>
      <c r="N24" s="33">
        <v>84918.09</v>
      </c>
      <c r="O24" s="29">
        <f t="shared" si="6"/>
        <v>-617.70999999999185</v>
      </c>
      <c r="P24" s="30">
        <f t="shared" si="7"/>
        <v>-0.72741862187431661</v>
      </c>
    </row>
    <row r="25" spans="1:16" s="10" customFormat="1" ht="13.5" customHeight="1" x14ac:dyDescent="0.2">
      <c r="A25" s="23">
        <v>19</v>
      </c>
      <c r="B25" s="24" t="s">
        <v>20</v>
      </c>
      <c r="C25" s="25">
        <v>65</v>
      </c>
      <c r="D25" s="26">
        <v>66</v>
      </c>
      <c r="E25" s="27">
        <f t="shared" si="0"/>
        <v>-1</v>
      </c>
      <c r="F25" s="28">
        <v>493955.7</v>
      </c>
      <c r="G25" s="28">
        <v>468891.75</v>
      </c>
      <c r="H25" s="29">
        <f t="shared" si="1"/>
        <v>25063.950000000012</v>
      </c>
      <c r="I25" s="30">
        <f t="shared" si="2"/>
        <v>5.3453595632680697</v>
      </c>
      <c r="J25" s="31">
        <v>11</v>
      </c>
      <c r="K25" s="31">
        <v>11</v>
      </c>
      <c r="L25" s="32">
        <f t="shared" si="3"/>
        <v>0</v>
      </c>
      <c r="M25" s="33">
        <v>18569.749</v>
      </c>
      <c r="N25" s="33">
        <v>16585.650000000001</v>
      </c>
      <c r="O25" s="29">
        <f t="shared" si="6"/>
        <v>1984.0989999999983</v>
      </c>
      <c r="P25" s="30">
        <f t="shared" si="7"/>
        <v>11.962744902973341</v>
      </c>
    </row>
    <row r="26" spans="1:16" s="10" customFormat="1" ht="13.5" customHeight="1" x14ac:dyDescent="0.2">
      <c r="A26" s="23">
        <v>20</v>
      </c>
      <c r="B26" s="24" t="s">
        <v>21</v>
      </c>
      <c r="C26" s="25">
        <v>66</v>
      </c>
      <c r="D26" s="26">
        <v>66</v>
      </c>
      <c r="E26" s="27">
        <f t="shared" si="0"/>
        <v>0</v>
      </c>
      <c r="F26" s="28">
        <v>1170891.5999999999</v>
      </c>
      <c r="G26" s="28">
        <v>1276882.67</v>
      </c>
      <c r="H26" s="29">
        <f t="shared" si="1"/>
        <v>-105991.07000000007</v>
      </c>
      <c r="I26" s="30">
        <f t="shared" si="2"/>
        <v>-8.3007681512350757</v>
      </c>
      <c r="J26" s="31">
        <v>3</v>
      </c>
      <c r="K26" s="31">
        <v>3</v>
      </c>
      <c r="L26" s="32">
        <f t="shared" si="3"/>
        <v>0</v>
      </c>
      <c r="M26" s="33">
        <v>331432.42</v>
      </c>
      <c r="N26" s="33">
        <v>28291.8</v>
      </c>
      <c r="O26" s="29">
        <f t="shared" si="6"/>
        <v>303140.62</v>
      </c>
      <c r="P26" s="30">
        <f t="shared" si="7"/>
        <v>1071.478732353544</v>
      </c>
    </row>
    <row r="27" spans="1:16" s="10" customFormat="1" ht="13.5" customHeight="1" x14ac:dyDescent="0.2">
      <c r="A27" s="23">
        <v>21</v>
      </c>
      <c r="B27" s="24" t="s">
        <v>22</v>
      </c>
      <c r="C27" s="25">
        <v>55</v>
      </c>
      <c r="D27" s="26">
        <v>55</v>
      </c>
      <c r="E27" s="27">
        <f>C27-D27</f>
        <v>0</v>
      </c>
      <c r="F27" s="28">
        <v>1413156.7000000002</v>
      </c>
      <c r="G27" s="28">
        <v>1419152.8</v>
      </c>
      <c r="H27" s="29">
        <f>F27-G27</f>
        <v>-5996.0999999998603</v>
      </c>
      <c r="I27" s="30">
        <f>(F27-G27)/G27*100</f>
        <v>-0.42251264275417416</v>
      </c>
      <c r="J27" s="31">
        <v>6</v>
      </c>
      <c r="K27" s="31">
        <v>6</v>
      </c>
      <c r="L27" s="32">
        <f t="shared" si="3"/>
        <v>0</v>
      </c>
      <c r="M27" s="33">
        <v>14456.539999999999</v>
      </c>
      <c r="N27" s="33">
        <v>12037.039999999999</v>
      </c>
      <c r="O27" s="29">
        <f t="shared" si="6"/>
        <v>2419.5</v>
      </c>
      <c r="P27" s="30">
        <f t="shared" si="7"/>
        <v>20.10045659065684</v>
      </c>
    </row>
    <row r="28" spans="1:16" s="10" customFormat="1" ht="13.5" customHeight="1" x14ac:dyDescent="0.2">
      <c r="A28" s="23">
        <v>22</v>
      </c>
      <c r="B28" s="24" t="s">
        <v>23</v>
      </c>
      <c r="C28" s="25">
        <v>102</v>
      </c>
      <c r="D28" s="26">
        <v>102</v>
      </c>
      <c r="E28" s="27">
        <f t="shared" ref="E28:E42" si="8">C28-D28</f>
        <v>0</v>
      </c>
      <c r="F28" s="28">
        <v>1016663.5</v>
      </c>
      <c r="G28" s="28">
        <v>935838.1</v>
      </c>
      <c r="H28" s="29">
        <f t="shared" ref="H28:H41" si="9">F28-G28</f>
        <v>80825.400000000023</v>
      </c>
      <c r="I28" s="30">
        <f t="shared" ref="I28:I42" si="10">(F28-G28)/G28*100</f>
        <v>8.6366861960418184</v>
      </c>
      <c r="J28" s="31">
        <v>28</v>
      </c>
      <c r="K28" s="31">
        <v>28</v>
      </c>
      <c r="L28" s="32">
        <f t="shared" si="3"/>
        <v>0</v>
      </c>
      <c r="M28" s="33">
        <v>222863.97</v>
      </c>
      <c r="N28" s="33">
        <v>214883.1</v>
      </c>
      <c r="O28" s="29">
        <f t="shared" si="6"/>
        <v>7980.8699999999953</v>
      </c>
      <c r="P28" s="30">
        <f t="shared" si="7"/>
        <v>3.7140519659293796</v>
      </c>
    </row>
    <row r="29" spans="1:16" s="10" customFormat="1" ht="13.5" customHeight="1" x14ac:dyDescent="0.2">
      <c r="A29" s="23">
        <v>23</v>
      </c>
      <c r="B29" s="24" t="s">
        <v>24</v>
      </c>
      <c r="C29" s="25">
        <v>69</v>
      </c>
      <c r="D29" s="34">
        <v>68</v>
      </c>
      <c r="E29" s="27">
        <f t="shared" si="8"/>
        <v>1</v>
      </c>
      <c r="F29" s="28">
        <v>466044.41</v>
      </c>
      <c r="G29" s="28">
        <v>406081.5</v>
      </c>
      <c r="H29" s="29">
        <f t="shared" si="9"/>
        <v>59962.909999999974</v>
      </c>
      <c r="I29" s="30">
        <f t="shared" si="10"/>
        <v>14.766225499068531</v>
      </c>
      <c r="J29" s="31">
        <v>30</v>
      </c>
      <c r="K29" s="31">
        <v>25</v>
      </c>
      <c r="L29" s="32">
        <f t="shared" si="3"/>
        <v>5</v>
      </c>
      <c r="M29" s="33">
        <v>32002.41</v>
      </c>
      <c r="N29" s="33">
        <v>32682.29</v>
      </c>
      <c r="O29" s="29">
        <f t="shared" si="6"/>
        <v>-679.88000000000102</v>
      </c>
      <c r="P29" s="30">
        <f t="shared" si="7"/>
        <v>-2.0802703849699671</v>
      </c>
    </row>
    <row r="30" spans="1:16" s="10" customFormat="1" ht="13.5" customHeight="1" x14ac:dyDescent="0.2">
      <c r="A30" s="23">
        <v>24</v>
      </c>
      <c r="B30" s="24" t="s">
        <v>25</v>
      </c>
      <c r="C30" s="25">
        <v>67</v>
      </c>
      <c r="D30" s="26">
        <v>64</v>
      </c>
      <c r="E30" s="27">
        <f t="shared" si="8"/>
        <v>3</v>
      </c>
      <c r="F30" s="28">
        <v>489978.60000000003</v>
      </c>
      <c r="G30" s="28">
        <v>458589.4</v>
      </c>
      <c r="H30" s="29">
        <f t="shared" si="9"/>
        <v>31389.200000000012</v>
      </c>
      <c r="I30" s="30">
        <f t="shared" si="10"/>
        <v>6.8447286396065872</v>
      </c>
      <c r="J30" s="31">
        <v>17</v>
      </c>
      <c r="K30" s="31">
        <v>16</v>
      </c>
      <c r="L30" s="32">
        <f t="shared" si="3"/>
        <v>1</v>
      </c>
      <c r="M30" s="33">
        <v>145057.704</v>
      </c>
      <c r="N30" s="33">
        <v>145101.74</v>
      </c>
      <c r="O30" s="29">
        <f t="shared" si="6"/>
        <v>-44.035999999992782</v>
      </c>
      <c r="P30" s="30">
        <f t="shared" si="7"/>
        <v>-3.0348361087877227E-2</v>
      </c>
    </row>
    <row r="31" spans="1:16" s="10" customFormat="1" ht="13.5" customHeight="1" x14ac:dyDescent="0.2">
      <c r="A31" s="23">
        <v>25</v>
      </c>
      <c r="B31" s="24" t="s">
        <v>26</v>
      </c>
      <c r="C31" s="25">
        <v>71</v>
      </c>
      <c r="D31" s="26">
        <v>71</v>
      </c>
      <c r="E31" s="27">
        <f t="shared" si="8"/>
        <v>0</v>
      </c>
      <c r="F31" s="28">
        <v>572055.1</v>
      </c>
      <c r="G31" s="28">
        <v>555667.70000000007</v>
      </c>
      <c r="H31" s="29">
        <f t="shared" si="9"/>
        <v>16387.399999999907</v>
      </c>
      <c r="I31" s="30">
        <f t="shared" si="10"/>
        <v>2.9491366872682909</v>
      </c>
      <c r="J31" s="31">
        <v>11</v>
      </c>
      <c r="K31" s="31">
        <v>11</v>
      </c>
      <c r="L31" s="32">
        <f t="shared" si="3"/>
        <v>0</v>
      </c>
      <c r="M31" s="33">
        <v>21924.639999999999</v>
      </c>
      <c r="N31" s="33">
        <v>68554.2</v>
      </c>
      <c r="O31" s="29">
        <f t="shared" si="6"/>
        <v>-46629.56</v>
      </c>
      <c r="P31" s="30">
        <f t="shared" si="7"/>
        <v>-68.018531322661474</v>
      </c>
    </row>
    <row r="32" spans="1:16" s="10" customFormat="1" ht="13.5" customHeight="1" x14ac:dyDescent="0.2">
      <c r="A32" s="23">
        <v>26</v>
      </c>
      <c r="B32" s="24" t="s">
        <v>27</v>
      </c>
      <c r="C32" s="25">
        <v>96</v>
      </c>
      <c r="D32" s="26">
        <v>96</v>
      </c>
      <c r="E32" s="27">
        <f t="shared" si="8"/>
        <v>0</v>
      </c>
      <c r="F32" s="28">
        <v>651350.5</v>
      </c>
      <c r="G32" s="28">
        <v>621177.1</v>
      </c>
      <c r="H32" s="29">
        <f t="shared" si="9"/>
        <v>30173.400000000023</v>
      </c>
      <c r="I32" s="30">
        <f t="shared" si="10"/>
        <v>4.8574553054193439</v>
      </c>
      <c r="J32" s="31">
        <v>16</v>
      </c>
      <c r="K32" s="31">
        <v>16</v>
      </c>
      <c r="L32" s="32">
        <f t="shared" si="3"/>
        <v>0</v>
      </c>
      <c r="M32" s="33">
        <v>209105.1</v>
      </c>
      <c r="N32" s="33">
        <v>203281.1</v>
      </c>
      <c r="O32" s="29">
        <f t="shared" si="6"/>
        <v>5824</v>
      </c>
      <c r="P32" s="30">
        <f t="shared" si="7"/>
        <v>2.8649982708672868</v>
      </c>
    </row>
    <row r="33" spans="1:16" s="10" customFormat="1" ht="13.5" customHeight="1" x14ac:dyDescent="0.2">
      <c r="A33" s="23">
        <v>27</v>
      </c>
      <c r="B33" s="24" t="s">
        <v>28</v>
      </c>
      <c r="C33" s="25">
        <v>58</v>
      </c>
      <c r="D33" s="26">
        <v>58</v>
      </c>
      <c r="E33" s="27">
        <f t="shared" si="8"/>
        <v>0</v>
      </c>
      <c r="F33" s="28">
        <v>637650.1</v>
      </c>
      <c r="G33" s="28">
        <v>560460.6</v>
      </c>
      <c r="H33" s="29">
        <f t="shared" si="9"/>
        <v>77189.5</v>
      </c>
      <c r="I33" s="30">
        <f t="shared" si="10"/>
        <v>13.772511395091824</v>
      </c>
      <c r="J33" s="31">
        <v>14</v>
      </c>
      <c r="K33" s="31">
        <v>14</v>
      </c>
      <c r="L33" s="32">
        <f t="shared" si="3"/>
        <v>0</v>
      </c>
      <c r="M33" s="33">
        <v>26423.5</v>
      </c>
      <c r="N33" s="33">
        <v>22234.2</v>
      </c>
      <c r="O33" s="29">
        <f t="shared" si="6"/>
        <v>4189.2999999999993</v>
      </c>
      <c r="P33" s="30">
        <f t="shared" si="7"/>
        <v>18.841694326757874</v>
      </c>
    </row>
    <row r="34" spans="1:16" s="10" customFormat="1" ht="13.5" customHeight="1" x14ac:dyDescent="0.2">
      <c r="A34" s="23">
        <v>28</v>
      </c>
      <c r="B34" s="24" t="s">
        <v>29</v>
      </c>
      <c r="C34" s="25">
        <v>52</v>
      </c>
      <c r="D34" s="26">
        <v>52</v>
      </c>
      <c r="E34" s="27">
        <f t="shared" si="8"/>
        <v>0</v>
      </c>
      <c r="F34" s="28">
        <v>341690</v>
      </c>
      <c r="G34" s="28">
        <v>345295</v>
      </c>
      <c r="H34" s="29">
        <f t="shared" si="9"/>
        <v>-3605</v>
      </c>
      <c r="I34" s="30">
        <f t="shared" si="10"/>
        <v>-1.0440348108139417</v>
      </c>
      <c r="J34" s="31">
        <v>10</v>
      </c>
      <c r="K34" s="31">
        <v>7</v>
      </c>
      <c r="L34" s="32">
        <f t="shared" si="3"/>
        <v>3</v>
      </c>
      <c r="M34" s="33">
        <v>25551</v>
      </c>
      <c r="N34" s="33">
        <v>26497</v>
      </c>
      <c r="O34" s="29">
        <f t="shared" si="6"/>
        <v>-946</v>
      </c>
      <c r="P34" s="30">
        <f t="shared" si="7"/>
        <v>-3.5702154960938972</v>
      </c>
    </row>
    <row r="35" spans="1:16" s="10" customFormat="1" ht="13.5" customHeight="1" x14ac:dyDescent="0.2">
      <c r="A35" s="23">
        <v>29</v>
      </c>
      <c r="B35" s="24" t="s">
        <v>30</v>
      </c>
      <c r="C35" s="25">
        <v>56</v>
      </c>
      <c r="D35" s="26">
        <v>56</v>
      </c>
      <c r="E35" s="27">
        <f t="shared" si="8"/>
        <v>0</v>
      </c>
      <c r="F35" s="28">
        <v>711260</v>
      </c>
      <c r="G35" s="28">
        <v>667711</v>
      </c>
      <c r="H35" s="29">
        <f t="shared" si="9"/>
        <v>43549</v>
      </c>
      <c r="I35" s="30">
        <f t="shared" si="10"/>
        <v>6.5221330785324785</v>
      </c>
      <c r="J35" s="31">
        <v>15</v>
      </c>
      <c r="K35" s="31">
        <v>14</v>
      </c>
      <c r="L35" s="32">
        <f t="shared" si="3"/>
        <v>1</v>
      </c>
      <c r="M35" s="33">
        <v>2482.9</v>
      </c>
      <c r="N35" s="33">
        <v>2056.9</v>
      </c>
      <c r="O35" s="29">
        <f t="shared" si="6"/>
        <v>426</v>
      </c>
      <c r="P35" s="30">
        <f t="shared" si="7"/>
        <v>20.71077835577811</v>
      </c>
    </row>
    <row r="36" spans="1:16" s="10" customFormat="1" ht="13.5" customHeight="1" x14ac:dyDescent="0.2">
      <c r="A36" s="23">
        <v>30</v>
      </c>
      <c r="B36" s="24" t="s">
        <v>31</v>
      </c>
      <c r="C36" s="25">
        <v>47</v>
      </c>
      <c r="D36" s="34">
        <v>47</v>
      </c>
      <c r="E36" s="27">
        <f t="shared" si="8"/>
        <v>0</v>
      </c>
      <c r="F36" s="28">
        <v>473086.19999999995</v>
      </c>
      <c r="G36" s="28">
        <v>455257.59999999998</v>
      </c>
      <c r="H36" s="29">
        <f t="shared" si="9"/>
        <v>17828.599999999977</v>
      </c>
      <c r="I36" s="30">
        <f t="shared" si="10"/>
        <v>3.9161564793207133</v>
      </c>
      <c r="J36" s="31">
        <v>6</v>
      </c>
      <c r="K36" s="31">
        <v>7</v>
      </c>
      <c r="L36" s="32">
        <f t="shared" si="3"/>
        <v>-1</v>
      </c>
      <c r="M36" s="33">
        <v>19408.5</v>
      </c>
      <c r="N36" s="33">
        <v>20782.900000000001</v>
      </c>
      <c r="O36" s="29">
        <f t="shared" si="6"/>
        <v>-1374.4000000000015</v>
      </c>
      <c r="P36" s="30">
        <f t="shared" si="7"/>
        <v>-6.6131290628353181</v>
      </c>
    </row>
    <row r="37" spans="1:16" s="10" customFormat="1" ht="13.5" customHeight="1" x14ac:dyDescent="0.2">
      <c r="A37" s="23">
        <v>31</v>
      </c>
      <c r="B37" s="24" t="s">
        <v>32</v>
      </c>
      <c r="C37" s="25">
        <v>71</v>
      </c>
      <c r="D37" s="26">
        <v>71</v>
      </c>
      <c r="E37" s="27">
        <f t="shared" si="8"/>
        <v>0</v>
      </c>
      <c r="F37" s="28">
        <v>588827.05000000005</v>
      </c>
      <c r="G37" s="28">
        <v>565201.35</v>
      </c>
      <c r="H37" s="29">
        <f t="shared" si="9"/>
        <v>23625.70000000007</v>
      </c>
      <c r="I37" s="30">
        <f t="shared" si="10"/>
        <v>4.1800501715008416</v>
      </c>
      <c r="J37" s="31">
        <v>3</v>
      </c>
      <c r="K37" s="31">
        <v>3</v>
      </c>
      <c r="L37" s="32">
        <f t="shared" si="3"/>
        <v>0</v>
      </c>
      <c r="M37" s="33">
        <v>503.8</v>
      </c>
      <c r="N37" s="33">
        <v>365.1</v>
      </c>
      <c r="O37" s="29">
        <f t="shared" si="6"/>
        <v>138.69999999999999</v>
      </c>
      <c r="P37" s="30">
        <f t="shared" si="7"/>
        <v>37.989591892632149</v>
      </c>
    </row>
    <row r="38" spans="1:16" s="10" customFormat="1" ht="13.5" customHeight="1" x14ac:dyDescent="0.2">
      <c r="A38" s="23">
        <v>32</v>
      </c>
      <c r="B38" s="24" t="s">
        <v>33</v>
      </c>
      <c r="C38" s="25">
        <v>103</v>
      </c>
      <c r="D38" s="26">
        <v>103</v>
      </c>
      <c r="E38" s="27">
        <f t="shared" si="8"/>
        <v>0</v>
      </c>
      <c r="F38" s="28">
        <v>978632.4</v>
      </c>
      <c r="G38" s="28">
        <v>688006.2</v>
      </c>
      <c r="H38" s="29">
        <f t="shared" si="9"/>
        <v>290626.20000000007</v>
      </c>
      <c r="I38" s="30">
        <f>(F38-G38)/G38*100</f>
        <v>42.241799565178354</v>
      </c>
      <c r="J38" s="31">
        <v>28</v>
      </c>
      <c r="K38" s="31">
        <v>28</v>
      </c>
      <c r="L38" s="32">
        <f t="shared" si="3"/>
        <v>0</v>
      </c>
      <c r="M38" s="33">
        <v>26237.260000000002</v>
      </c>
      <c r="N38" s="33">
        <v>23859.089999999997</v>
      </c>
      <c r="O38" s="29">
        <f t="shared" si="6"/>
        <v>2378.1700000000055</v>
      </c>
      <c r="P38" s="30">
        <f t="shared" si="7"/>
        <v>9.967563725188203</v>
      </c>
    </row>
    <row r="39" spans="1:16" s="10" customFormat="1" ht="13.5" customHeight="1" x14ac:dyDescent="0.2">
      <c r="A39" s="23">
        <v>33</v>
      </c>
      <c r="B39" s="24" t="s">
        <v>34</v>
      </c>
      <c r="C39" s="25">
        <v>24</v>
      </c>
      <c r="D39" s="26">
        <v>24</v>
      </c>
      <c r="E39" s="27">
        <f t="shared" si="8"/>
        <v>0</v>
      </c>
      <c r="F39" s="28">
        <v>2131040.9300000002</v>
      </c>
      <c r="G39" s="28">
        <v>2116021.2000000002</v>
      </c>
      <c r="H39" s="29">
        <f t="shared" si="9"/>
        <v>15019.729999999981</v>
      </c>
      <c r="I39" s="30">
        <f t="shared" si="10"/>
        <v>0.70980999623255103</v>
      </c>
      <c r="J39" s="31">
        <v>24</v>
      </c>
      <c r="K39" s="31">
        <v>24</v>
      </c>
      <c r="L39" s="32">
        <f t="shared" si="3"/>
        <v>0</v>
      </c>
      <c r="M39" s="33">
        <v>178418.5</v>
      </c>
      <c r="N39" s="33">
        <v>166389.20000000001</v>
      </c>
      <c r="O39" s="29">
        <f t="shared" si="6"/>
        <v>12029.299999999988</v>
      </c>
      <c r="P39" s="30">
        <f t="shared" si="7"/>
        <v>7.2296158644911968</v>
      </c>
    </row>
    <row r="40" spans="1:16" s="10" customFormat="1" ht="13.5" customHeight="1" x14ac:dyDescent="0.2">
      <c r="A40" s="23">
        <v>34</v>
      </c>
      <c r="B40" s="24" t="s">
        <v>35</v>
      </c>
      <c r="C40" s="34">
        <v>117</v>
      </c>
      <c r="D40" s="34">
        <v>117</v>
      </c>
      <c r="E40" s="27">
        <f t="shared" si="8"/>
        <v>0</v>
      </c>
      <c r="F40" s="28">
        <v>7221518.2999999998</v>
      </c>
      <c r="G40" s="28">
        <v>6631150.2000000002</v>
      </c>
      <c r="H40" s="29">
        <f t="shared" si="9"/>
        <v>590368.09999999963</v>
      </c>
      <c r="I40" s="30">
        <f t="shared" si="10"/>
        <v>8.9029517081365395</v>
      </c>
      <c r="J40" s="31">
        <v>90</v>
      </c>
      <c r="K40" s="31">
        <v>90</v>
      </c>
      <c r="L40" s="32">
        <f t="shared" si="3"/>
        <v>0</v>
      </c>
      <c r="M40" s="33">
        <v>3268208.5959999999</v>
      </c>
      <c r="N40" s="33">
        <v>3226574.19</v>
      </c>
      <c r="O40" s="29">
        <f t="shared" si="6"/>
        <v>41634.405999999959</v>
      </c>
      <c r="P40" s="30">
        <f>(M40-N40)/N40*100</f>
        <v>1.2903594818627109</v>
      </c>
    </row>
    <row r="41" spans="1:16" s="10" customFormat="1" ht="13.5" customHeight="1" x14ac:dyDescent="0.2">
      <c r="A41" s="35">
        <v>35</v>
      </c>
      <c r="B41" s="36" t="s">
        <v>36</v>
      </c>
      <c r="C41" s="37">
        <v>120</v>
      </c>
      <c r="D41" s="37">
        <v>124</v>
      </c>
      <c r="E41" s="38">
        <f t="shared" si="8"/>
        <v>-4</v>
      </c>
      <c r="F41" s="39">
        <v>1345624.2100000002</v>
      </c>
      <c r="G41" s="39">
        <v>813886.9</v>
      </c>
      <c r="H41" s="40">
        <f t="shared" si="9"/>
        <v>531737.31000000017</v>
      </c>
      <c r="I41" s="41">
        <f t="shared" si="10"/>
        <v>65.333071462386243</v>
      </c>
      <c r="J41" s="42">
        <v>54</v>
      </c>
      <c r="K41" s="42">
        <v>55</v>
      </c>
      <c r="L41" s="43">
        <f t="shared" si="3"/>
        <v>-1</v>
      </c>
      <c r="M41" s="44">
        <v>498077.83600000001</v>
      </c>
      <c r="N41" s="44">
        <v>499205.24</v>
      </c>
      <c r="O41" s="40">
        <f t="shared" si="6"/>
        <v>-1127.4039999999804</v>
      </c>
      <c r="P41" s="41">
        <f t="shared" si="7"/>
        <v>-0.22583977684208209</v>
      </c>
    </row>
    <row r="42" spans="1:16" s="10" customFormat="1" ht="12" x14ac:dyDescent="0.2">
      <c r="A42" s="52" t="s">
        <v>1</v>
      </c>
      <c r="B42" s="53"/>
      <c r="C42" s="45">
        <f t="shared" ref="C42:F42" si="11">SUM(C7:C41)</f>
        <v>2419</v>
      </c>
      <c r="D42" s="45">
        <f t="shared" si="11"/>
        <v>2435</v>
      </c>
      <c r="E42" s="46">
        <f t="shared" si="8"/>
        <v>-16</v>
      </c>
      <c r="F42" s="45">
        <f t="shared" si="11"/>
        <v>34325864.539999999</v>
      </c>
      <c r="G42" s="45">
        <f>SUM(G7:G41)</f>
        <v>31242291.213000003</v>
      </c>
      <c r="H42" s="45">
        <f t="shared" ref="H42:O42" si="12">SUM(H7:H41)</f>
        <v>3083573.327</v>
      </c>
      <c r="I42" s="47">
        <f t="shared" si="10"/>
        <v>9.8698693574590095</v>
      </c>
      <c r="J42" s="45">
        <f t="shared" si="12"/>
        <v>644</v>
      </c>
      <c r="K42" s="45">
        <f t="shared" si="12"/>
        <v>631</v>
      </c>
      <c r="L42" s="45">
        <f t="shared" si="12"/>
        <v>13</v>
      </c>
      <c r="M42" s="45">
        <f t="shared" si="12"/>
        <v>6251307.9119999995</v>
      </c>
      <c r="N42" s="45">
        <f t="shared" si="12"/>
        <v>5916183.1910000006</v>
      </c>
      <c r="O42" s="45">
        <f t="shared" si="12"/>
        <v>335124.72099999996</v>
      </c>
      <c r="P42" s="47">
        <f t="shared" si="7"/>
        <v>5.664542665105567</v>
      </c>
    </row>
  </sheetData>
  <mergeCells count="17">
    <mergeCell ref="L4:L6"/>
    <mergeCell ref="M4:N5"/>
    <mergeCell ref="O4:O6"/>
    <mergeCell ref="A42:B42"/>
    <mergeCell ref="P4:P6"/>
    <mergeCell ref="N1:P1"/>
    <mergeCell ref="A2:P2"/>
    <mergeCell ref="A3:A6"/>
    <mergeCell ref="B3:B6"/>
    <mergeCell ref="C3:I3"/>
    <mergeCell ref="J3:P3"/>
    <mergeCell ref="C4:D5"/>
    <mergeCell ref="E4:E6"/>
    <mergeCell ref="F4:G5"/>
    <mergeCell ref="H4:H6"/>
    <mergeCell ref="I4:I6"/>
    <mergeCell ref="J4:K5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comparativ_2019_2018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2026-07-29T14:54:38Z</dcterms:modified>
</cp:coreProperties>
</file>