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 defaultThemeVersion="124226"/>
  <xr:revisionPtr revIDLastSave="0" documentId="8_{4297C09E-F8BD-4949-A2AE-7DCDD37CB8B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mparativ 2019-2020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" i="4" l="1"/>
  <c r="E40" i="4"/>
  <c r="E33" i="4"/>
  <c r="E29" i="4"/>
  <c r="E25" i="4"/>
  <c r="E21" i="4"/>
  <c r="E17" i="4"/>
  <c r="E13" i="4"/>
  <c r="E9" i="4"/>
  <c r="C42" i="4"/>
  <c r="N42" i="4"/>
  <c r="M42" i="4"/>
  <c r="K42" i="4"/>
  <c r="J42" i="4"/>
  <c r="G42" i="4"/>
  <c r="F42" i="4"/>
  <c r="D42" i="4"/>
  <c r="P41" i="4"/>
  <c r="O41" i="4"/>
  <c r="L41" i="4"/>
  <c r="I41" i="4"/>
  <c r="H41" i="4"/>
  <c r="P40" i="4"/>
  <c r="O40" i="4"/>
  <c r="L40" i="4"/>
  <c r="I40" i="4"/>
  <c r="H40" i="4"/>
  <c r="P39" i="4"/>
  <c r="O39" i="4"/>
  <c r="L39" i="4"/>
  <c r="I39" i="4"/>
  <c r="H39" i="4"/>
  <c r="E39" i="4"/>
  <c r="P38" i="4"/>
  <c r="O38" i="4"/>
  <c r="L38" i="4"/>
  <c r="I38" i="4"/>
  <c r="H38" i="4"/>
  <c r="E38" i="4"/>
  <c r="P37" i="4"/>
  <c r="O37" i="4"/>
  <c r="L37" i="4"/>
  <c r="I37" i="4"/>
  <c r="H37" i="4"/>
  <c r="E37" i="4"/>
  <c r="P36" i="4"/>
  <c r="O36" i="4"/>
  <c r="L36" i="4"/>
  <c r="I36" i="4"/>
  <c r="E36" i="4"/>
  <c r="P35" i="4"/>
  <c r="O35" i="4"/>
  <c r="L35" i="4"/>
  <c r="I35" i="4"/>
  <c r="H35" i="4"/>
  <c r="E35" i="4"/>
  <c r="P34" i="4"/>
  <c r="O34" i="4"/>
  <c r="L34" i="4"/>
  <c r="I34" i="4"/>
  <c r="H34" i="4"/>
  <c r="E34" i="4"/>
  <c r="P33" i="4"/>
  <c r="O33" i="4"/>
  <c r="L33" i="4"/>
  <c r="I33" i="4"/>
  <c r="H33" i="4"/>
  <c r="P32" i="4"/>
  <c r="O32" i="4"/>
  <c r="L32" i="4"/>
  <c r="I32" i="4"/>
  <c r="H32" i="4"/>
  <c r="E32" i="4"/>
  <c r="P31" i="4"/>
  <c r="O31" i="4"/>
  <c r="L31" i="4"/>
  <c r="I31" i="4"/>
  <c r="H31" i="4"/>
  <c r="E31" i="4"/>
  <c r="P30" i="4"/>
  <c r="O30" i="4"/>
  <c r="L30" i="4"/>
  <c r="I30" i="4"/>
  <c r="H30" i="4"/>
  <c r="E30" i="4"/>
  <c r="P29" i="4"/>
  <c r="O29" i="4"/>
  <c r="L29" i="4"/>
  <c r="I29" i="4"/>
  <c r="H29" i="4"/>
  <c r="P28" i="4"/>
  <c r="O28" i="4"/>
  <c r="L28" i="4"/>
  <c r="I28" i="4"/>
  <c r="H28" i="4"/>
  <c r="E28" i="4"/>
  <c r="P27" i="4"/>
  <c r="O27" i="4"/>
  <c r="L27" i="4"/>
  <c r="I27" i="4"/>
  <c r="H27" i="4"/>
  <c r="E27" i="4"/>
  <c r="P26" i="4"/>
  <c r="O26" i="4"/>
  <c r="L26" i="4"/>
  <c r="I26" i="4"/>
  <c r="H26" i="4"/>
  <c r="E26" i="4"/>
  <c r="P25" i="4"/>
  <c r="O25" i="4"/>
  <c r="L25" i="4"/>
  <c r="I25" i="4"/>
  <c r="H25" i="4"/>
  <c r="P24" i="4"/>
  <c r="O24" i="4"/>
  <c r="L24" i="4"/>
  <c r="I24" i="4"/>
  <c r="H24" i="4"/>
  <c r="E24" i="4"/>
  <c r="P23" i="4"/>
  <c r="O23" i="4"/>
  <c r="L23" i="4"/>
  <c r="I23" i="4"/>
  <c r="H23" i="4"/>
  <c r="E23" i="4"/>
  <c r="P22" i="4"/>
  <c r="O22" i="4"/>
  <c r="L22" i="4"/>
  <c r="I22" i="4"/>
  <c r="H22" i="4"/>
  <c r="E22" i="4"/>
  <c r="P21" i="4"/>
  <c r="O21" i="4"/>
  <c r="L21" i="4"/>
  <c r="I21" i="4"/>
  <c r="H21" i="4"/>
  <c r="P20" i="4"/>
  <c r="O20" i="4"/>
  <c r="L20" i="4"/>
  <c r="I20" i="4"/>
  <c r="H20" i="4"/>
  <c r="E20" i="4"/>
  <c r="P19" i="4"/>
  <c r="O19" i="4"/>
  <c r="L19" i="4"/>
  <c r="I19" i="4"/>
  <c r="H19" i="4"/>
  <c r="E19" i="4"/>
  <c r="P18" i="4"/>
  <c r="O18" i="4"/>
  <c r="L18" i="4"/>
  <c r="I18" i="4"/>
  <c r="H18" i="4"/>
  <c r="E18" i="4"/>
  <c r="P17" i="4"/>
  <c r="O17" i="4"/>
  <c r="L17" i="4"/>
  <c r="I17" i="4"/>
  <c r="H17" i="4"/>
  <c r="P16" i="4"/>
  <c r="O16" i="4"/>
  <c r="L16" i="4"/>
  <c r="I16" i="4"/>
  <c r="H16" i="4"/>
  <c r="E16" i="4"/>
  <c r="P15" i="4"/>
  <c r="O15" i="4"/>
  <c r="L15" i="4"/>
  <c r="I15" i="4"/>
  <c r="H15" i="4"/>
  <c r="E15" i="4"/>
  <c r="P14" i="4"/>
  <c r="O14" i="4"/>
  <c r="L14" i="4"/>
  <c r="I14" i="4"/>
  <c r="H14" i="4"/>
  <c r="E14" i="4"/>
  <c r="P13" i="4"/>
  <c r="O13" i="4"/>
  <c r="L13" i="4"/>
  <c r="I13" i="4"/>
  <c r="H13" i="4"/>
  <c r="P12" i="4"/>
  <c r="O12" i="4"/>
  <c r="L12" i="4"/>
  <c r="I12" i="4"/>
  <c r="H12" i="4"/>
  <c r="E12" i="4"/>
  <c r="P11" i="4"/>
  <c r="O11" i="4"/>
  <c r="L11" i="4"/>
  <c r="I11" i="4"/>
  <c r="H11" i="4"/>
  <c r="E11" i="4"/>
  <c r="P10" i="4"/>
  <c r="O10" i="4"/>
  <c r="L10" i="4"/>
  <c r="I10" i="4"/>
  <c r="H10" i="4"/>
  <c r="E10" i="4"/>
  <c r="P9" i="4"/>
  <c r="O9" i="4"/>
  <c r="L9" i="4"/>
  <c r="I9" i="4"/>
  <c r="H9" i="4"/>
  <c r="P8" i="4"/>
  <c r="O8" i="4"/>
  <c r="L8" i="4"/>
  <c r="I8" i="4"/>
  <c r="H8" i="4"/>
  <c r="E8" i="4"/>
  <c r="P7" i="4"/>
  <c r="O7" i="4"/>
  <c r="L7" i="4"/>
  <c r="I7" i="4"/>
  <c r="H7" i="4"/>
  <c r="E7" i="4"/>
  <c r="O42" i="4" l="1"/>
  <c r="P42" i="4"/>
  <c r="L42" i="4"/>
  <c r="H42" i="4"/>
  <c r="I42" i="4"/>
  <c r="E42" i="4"/>
</calcChain>
</file>

<file path=xl/sharedStrings.xml><?xml version="1.0" encoding="utf-8"?>
<sst xmlns="http://schemas.openxmlformats.org/spreadsheetml/2006/main" count="52" uniqueCount="49">
  <si>
    <t>Denumirea unităţii administrativ-teritorială</t>
  </si>
  <si>
    <t xml:space="preserve">Numărul </t>
  </si>
  <si>
    <t>Consiliul raional Anenii Noi</t>
  </si>
  <si>
    <t>Consiliul raional Basarabeasca</t>
  </si>
  <si>
    <t>Consiliul raional Briceni</t>
  </si>
  <si>
    <t>Consiliul raional Cahul</t>
  </si>
  <si>
    <t>Consiliul raional Cantemir</t>
  </si>
  <si>
    <t>Consiliul raional Călăraşi</t>
  </si>
  <si>
    <t>Consiliul raional Căuşeni</t>
  </si>
  <si>
    <t>Consiliul raional Cimişlia</t>
  </si>
  <si>
    <t>Consiliul raional Criuleni</t>
  </si>
  <si>
    <t>Consiliul raional Donduşeni</t>
  </si>
  <si>
    <t>Consiliul raional Drochia</t>
  </si>
  <si>
    <t>Consiliul raional Dubăsari</t>
  </si>
  <si>
    <t>Consiliul raional Făleşti</t>
  </si>
  <si>
    <t>Consiliul raional Floreşti</t>
  </si>
  <si>
    <t>Consiliul raional Glodeni</t>
  </si>
  <si>
    <t>Consiliul raional Hînceşti</t>
  </si>
  <si>
    <t>Consiliul raional Ialoveni</t>
  </si>
  <si>
    <t>Consiliul raional Leova</t>
  </si>
  <si>
    <t>Consiliul raional Nisporeni</t>
  </si>
  <si>
    <t>Consiliul raional Ocniţa</t>
  </si>
  <si>
    <t>Consiliul raional Orhei</t>
  </si>
  <si>
    <t>Consiliul raional Rîşcani</t>
  </si>
  <si>
    <t>Consiliul raional Rezina</t>
  </si>
  <si>
    <t>Consiliul raional Sîngerei</t>
  </si>
  <si>
    <t>Consiliul raional Soroca</t>
  </si>
  <si>
    <t>Consiliul raional Străşeni</t>
  </si>
  <si>
    <t>Consiliul raional Şoldăneşti</t>
  </si>
  <si>
    <t>Consiliul raional Ştefan Vodă</t>
  </si>
  <si>
    <t>Consiliul raional Taraclia</t>
  </si>
  <si>
    <t>Consiliul raional Teleneşti</t>
  </si>
  <si>
    <t>Consiliul raional Ungheni</t>
  </si>
  <si>
    <t>Primăria mun. Bălţi</t>
  </si>
  <si>
    <t>Primăria mun. Chişinău</t>
  </si>
  <si>
    <t>UTA Gagauzia</t>
  </si>
  <si>
    <t>TOTAL</t>
  </si>
  <si>
    <t>Anexa nr.4</t>
  </si>
  <si>
    <t>Balanţa patrimoniului public al unităţilor administrativ-teritoriale ale Republicii Moldova conform situaţiei de la 1 ianuarie 2020 comparativ cu aceeaşi perioadă a anului 2019</t>
  </si>
  <si>
    <t xml:space="preserve">Nr. d/o </t>
  </si>
  <si>
    <t>Autorități publice locale/ Instituţii publice locale/ Instituți medico-sanitare publice</t>
  </si>
  <si>
    <t>Agenţi economici administraţi de unităţile administrativ- teritoriale</t>
  </si>
  <si>
    <t>Creștere             /            descreș.  (+/-)</t>
  </si>
  <si>
    <t>Valoarea patrimoniului public,                    mii lei</t>
  </si>
  <si>
    <t>Creșterea             /            descreș.,                 mii lei</t>
  </si>
  <si>
    <t>Ritmul creşterii/ descreşt., %</t>
  </si>
  <si>
    <t>Creștere             /            descreș. (+/-)</t>
  </si>
  <si>
    <t>Valoarea patrimoniului public, conform capitalului propriu,             mii lei</t>
  </si>
  <si>
    <t>Consiliul raional Edineţ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</si>
</sst>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Arial"/>
      <family val="2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"/>
      <family val="1"/>
      <charset val="238"/>
    </font>
    <font>
      <sz val="7"/>
      <name val="Times New Roman"/>
      <family val="1"/>
      <charset val="238"/>
    </font>
    <font>
      <sz val="9"/>
      <color indexed="8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8">
    <xf numFmtId="0" fontId="0" fillId="0" borderId="0" xfId="0"/>
    <xf numFmtId="0" fontId="0" fillId="2" borderId="0" xfId="0" applyFill="1"/>
    <xf numFmtId="0" fontId="6" fillId="2" borderId="7" xfId="0" applyNumberFormat="1" applyFont="1" applyFill="1" applyBorder="1"/>
    <xf numFmtId="0" fontId="6" fillId="2" borderId="2" xfId="0" applyFont="1" applyFill="1" applyBorder="1" applyAlignment="1">
      <alignment vertical="top"/>
    </xf>
    <xf numFmtId="0" fontId="6" fillId="2" borderId="4" xfId="0" applyNumberFormat="1" applyFont="1" applyFill="1" applyBorder="1"/>
    <xf numFmtId="4" fontId="6" fillId="2" borderId="4" xfId="0" applyNumberFormat="1" applyFont="1" applyFill="1" applyBorder="1"/>
    <xf numFmtId="165" fontId="6" fillId="2" borderId="4" xfId="0" applyNumberFormat="1" applyFont="1" applyFill="1" applyBorder="1"/>
    <xf numFmtId="4" fontId="7" fillId="2" borderId="3" xfId="0" applyNumberFormat="1" applyFont="1" applyFill="1" applyBorder="1"/>
    <xf numFmtId="4" fontId="11" fillId="2" borderId="4" xfId="0" applyNumberFormat="1" applyFont="1" applyFill="1" applyBorder="1" applyAlignment="1">
      <alignment wrapText="1"/>
    </xf>
    <xf numFmtId="3" fontId="7" fillId="2" borderId="4" xfId="0" applyNumberFormat="1" applyFont="1" applyFill="1" applyBorder="1"/>
    <xf numFmtId="165" fontId="1" fillId="2" borderId="4" xfId="0" applyNumberFormat="1" applyFont="1" applyFill="1" applyBorder="1"/>
    <xf numFmtId="4" fontId="2" fillId="2" borderId="3" xfId="0" applyNumberFormat="1" applyFont="1" applyFill="1" applyBorder="1"/>
    <xf numFmtId="1" fontId="6" fillId="2" borderId="4" xfId="0" applyNumberFormat="1" applyFont="1" applyFill="1" applyBorder="1"/>
    <xf numFmtId="1" fontId="6" fillId="2" borderId="9" xfId="0" applyNumberFormat="1" applyFont="1" applyFill="1" applyBorder="1"/>
    <xf numFmtId="1" fontId="7" fillId="2" borderId="1" xfId="0" applyNumberFormat="1" applyFont="1" applyFill="1" applyBorder="1" applyAlignment="1">
      <alignment horizontal="right"/>
    </xf>
    <xf numFmtId="164" fontId="7" fillId="2" borderId="1" xfId="0" applyNumberFormat="1" applyFont="1" applyFill="1" applyBorder="1" applyAlignment="1">
      <alignment horizontal="right"/>
    </xf>
    <xf numFmtId="0" fontId="12" fillId="2" borderId="0" xfId="0" applyFont="1" applyFill="1"/>
    <xf numFmtId="0" fontId="6" fillId="2" borderId="6" xfId="0" applyFont="1" applyFill="1" applyBorder="1" applyAlignment="1">
      <alignment vertical="top"/>
    </xf>
    <xf numFmtId="2" fontId="6" fillId="2" borderId="7" xfId="0" applyNumberFormat="1" applyFont="1" applyFill="1" applyBorder="1" applyAlignment="1">
      <alignment vertical="top" wrapText="1"/>
    </xf>
    <xf numFmtId="3" fontId="6" fillId="2" borderId="7" xfId="0" applyNumberFormat="1" applyFont="1" applyFill="1" applyBorder="1"/>
    <xf numFmtId="4" fontId="6" fillId="2" borderId="7" xfId="0" applyNumberFormat="1" applyFont="1" applyFill="1" applyBorder="1"/>
    <xf numFmtId="165" fontId="6" fillId="2" borderId="7" xfId="0" applyNumberFormat="1" applyFont="1" applyFill="1" applyBorder="1"/>
    <xf numFmtId="4" fontId="7" fillId="2" borderId="7" xfId="0" applyNumberFormat="1" applyFont="1" applyFill="1" applyBorder="1"/>
    <xf numFmtId="4" fontId="10" fillId="2" borderId="7" xfId="0" applyNumberFormat="1" applyFont="1" applyFill="1" applyBorder="1" applyAlignment="1">
      <alignment wrapText="1"/>
    </xf>
    <xf numFmtId="4" fontId="7" fillId="2" borderId="8" xfId="0" applyNumberFormat="1" applyFont="1" applyFill="1" applyBorder="1"/>
    <xf numFmtId="2" fontId="6" fillId="2" borderId="4" xfId="0" applyNumberFormat="1" applyFont="1" applyFill="1" applyBorder="1" applyAlignment="1">
      <alignment vertical="top" wrapText="1"/>
    </xf>
    <xf numFmtId="3" fontId="6" fillId="2" borderId="4" xfId="0" applyNumberFormat="1" applyFont="1" applyFill="1" applyBorder="1"/>
    <xf numFmtId="4" fontId="7" fillId="2" borderId="4" xfId="0" applyNumberFormat="1" applyFont="1" applyFill="1" applyBorder="1"/>
    <xf numFmtId="0" fontId="11" fillId="2" borderId="4" xfId="0" applyFont="1" applyFill="1" applyBorder="1"/>
    <xf numFmtId="0" fontId="6" fillId="2" borderId="10" xfId="0" applyFont="1" applyFill="1" applyBorder="1" applyAlignment="1">
      <alignment vertical="top"/>
    </xf>
    <xf numFmtId="2" fontId="6" fillId="2" borderId="9" xfId="0" applyNumberFormat="1" applyFont="1" applyFill="1" applyBorder="1" applyAlignment="1">
      <alignment vertical="top" wrapText="1"/>
    </xf>
    <xf numFmtId="3" fontId="6" fillId="2" borderId="9" xfId="0" applyNumberFormat="1" applyFont="1" applyFill="1" applyBorder="1"/>
    <xf numFmtId="4" fontId="6" fillId="2" borderId="9" xfId="0" applyNumberFormat="1" applyFont="1" applyFill="1" applyBorder="1"/>
    <xf numFmtId="165" fontId="6" fillId="2" borderId="9" xfId="0" applyNumberFormat="1" applyFont="1" applyFill="1" applyBorder="1"/>
    <xf numFmtId="4" fontId="7" fillId="2" borderId="9" xfId="0" applyNumberFormat="1" applyFont="1" applyFill="1" applyBorder="1"/>
    <xf numFmtId="0" fontId="11" fillId="2" borderId="9" xfId="0" applyFont="1" applyFill="1" applyBorder="1"/>
    <xf numFmtId="3" fontId="7" fillId="2" borderId="9" xfId="0" applyNumberFormat="1" applyFont="1" applyFill="1" applyBorder="1"/>
    <xf numFmtId="4" fontId="11" fillId="2" borderId="9" xfId="0" applyNumberFormat="1" applyFont="1" applyFill="1" applyBorder="1" applyAlignment="1">
      <alignment wrapText="1"/>
    </xf>
    <xf numFmtId="165" fontId="1" fillId="2" borderId="9" xfId="0" applyNumberFormat="1" applyFont="1" applyFill="1" applyBorder="1"/>
    <xf numFmtId="4" fontId="2" fillId="2" borderId="11" xfId="0" applyNumberFormat="1" applyFont="1" applyFill="1" applyBorder="1"/>
    <xf numFmtId="0" fontId="5" fillId="2" borderId="0" xfId="0" applyFont="1" applyFill="1" applyAlignment="1">
      <alignment vertical="top"/>
    </xf>
    <xf numFmtId="2" fontId="5" fillId="2" borderId="0" xfId="0" applyNumberFormat="1" applyFont="1" applyFill="1" applyAlignment="1">
      <alignment vertical="top" wrapText="1"/>
    </xf>
    <xf numFmtId="0" fontId="5" fillId="2" borderId="0" xfId="0" applyFont="1" applyFill="1"/>
    <xf numFmtId="3" fontId="5" fillId="2" borderId="0" xfId="0" applyNumberFormat="1" applyFont="1" applyFill="1"/>
    <xf numFmtId="164" fontId="5" fillId="2" borderId="0" xfId="0" applyNumberFormat="1" applyFont="1" applyFill="1"/>
    <xf numFmtId="14" fontId="9" fillId="2" borderId="1" xfId="0" applyNumberFormat="1" applyFont="1" applyFill="1" applyBorder="1" applyAlignment="1">
      <alignment horizontal="center" vertical="center" wrapText="1"/>
    </xf>
    <xf numFmtId="0" fontId="12" fillId="2" borderId="7" xfId="0" applyFont="1" applyFill="1" applyBorder="1"/>
    <xf numFmtId="0" fontId="10" fillId="2" borderId="7" xfId="0" applyFont="1" applyFill="1" applyBorder="1"/>
    <xf numFmtId="3" fontId="7" fillId="2" borderId="7" xfId="0" applyNumberFormat="1" applyFont="1" applyFill="1" applyBorder="1"/>
    <xf numFmtId="2" fontId="12" fillId="2" borderId="7" xfId="0" applyNumberFormat="1" applyFont="1" applyFill="1" applyBorder="1"/>
    <xf numFmtId="0" fontId="11" fillId="2" borderId="0" xfId="0" applyFont="1" applyFill="1"/>
    <xf numFmtId="0" fontId="12" fillId="2" borderId="4" xfId="0" applyFont="1" applyFill="1" applyBorder="1"/>
    <xf numFmtId="2" fontId="12" fillId="2" borderId="4" xfId="0" applyNumberFormat="1" applyFont="1" applyFill="1" applyBorder="1"/>
    <xf numFmtId="0" fontId="12" fillId="2" borderId="9" xfId="0" applyFont="1" applyFill="1" applyBorder="1"/>
    <xf numFmtId="2" fontId="12" fillId="2" borderId="9" xfId="0" applyNumberFormat="1" applyFont="1" applyFill="1" applyBorder="1"/>
    <xf numFmtId="165" fontId="6" fillId="2" borderId="1" xfId="0" applyNumberFormat="1" applyFont="1" applyFill="1" applyBorder="1" applyAlignment="1">
      <alignment horizontal="center" vertical="center" wrapText="1"/>
    </xf>
    <xf numFmtId="165" fontId="6" fillId="2" borderId="1" xfId="0" quotePrefix="1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64" fontId="4" fillId="2" borderId="0" xfId="0" applyNumberFormat="1" applyFont="1" applyFill="1" applyAlignment="1">
      <alignment horizontal="right" vertical="top"/>
    </xf>
    <xf numFmtId="0" fontId="4" fillId="2" borderId="5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2" fontId="6" fillId="2" borderId="1" xfId="0" applyNumberFormat="1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 vertical="center" wrapText="1"/>
    </xf>
    <xf numFmtId="165" fontId="8" fillId="2" borderId="1" xfId="0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/>
    </xf>
    <xf numFmtId="165" fontId="8" fillId="2" borderId="1" xfId="0" quotePrefix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Обычный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7"/>
  <sheetViews>
    <sheetView tabSelected="1" workbookViewId="0">
      <selection activeCell="Q1" sqref="Q1:AB1048576"/>
    </sheetView>
  </sheetViews>
  <sheetFormatPr defaultRowHeight="15" x14ac:dyDescent="0.25"/>
  <cols>
    <col min="1" max="1" width="3.140625" style="1" customWidth="1"/>
    <col min="2" max="2" width="22.140625" style="1" customWidth="1"/>
    <col min="3" max="5" width="7.28515625" style="1" customWidth="1"/>
    <col min="6" max="6" width="10.5703125" style="1" customWidth="1"/>
    <col min="7" max="7" width="10.28515625" style="1" bestFit="1" customWidth="1"/>
    <col min="8" max="8" width="10" style="1" bestFit="1" customWidth="1"/>
    <col min="9" max="9" width="7.7109375" style="1" customWidth="1"/>
    <col min="10" max="11" width="7.140625" style="1" customWidth="1"/>
    <col min="12" max="12" width="6.5703125" style="1" customWidth="1"/>
    <col min="13" max="13" width="9.42578125" style="1" customWidth="1"/>
    <col min="14" max="14" width="10.28515625" style="1" bestFit="1" customWidth="1"/>
    <col min="15" max="15" width="9.85546875" style="1" customWidth="1"/>
    <col min="16" max="16" width="7.28515625" style="1" customWidth="1"/>
    <col min="17" max="16384" width="9.140625" style="1"/>
  </cols>
  <sheetData>
    <row r="1" spans="1:16" ht="10.5" customHeight="1" x14ac:dyDescent="0.25">
      <c r="A1" s="40"/>
      <c r="B1" s="41"/>
      <c r="C1" s="42"/>
      <c r="D1" s="42"/>
      <c r="E1" s="42"/>
      <c r="F1" s="42"/>
      <c r="G1" s="42"/>
      <c r="H1" s="42"/>
      <c r="I1" s="42"/>
      <c r="J1" s="42"/>
      <c r="K1" s="43"/>
      <c r="L1" s="43"/>
      <c r="M1" s="44"/>
      <c r="N1" s="58" t="s">
        <v>37</v>
      </c>
      <c r="O1" s="58"/>
      <c r="P1" s="58"/>
    </row>
    <row r="2" spans="1:16" x14ac:dyDescent="0.25">
      <c r="A2" s="59" t="s">
        <v>38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6" ht="25.5" customHeight="1" x14ac:dyDescent="0.25">
      <c r="A3" s="60" t="s">
        <v>39</v>
      </c>
      <c r="B3" s="61" t="s">
        <v>0</v>
      </c>
      <c r="C3" s="62" t="s">
        <v>40</v>
      </c>
      <c r="D3" s="62"/>
      <c r="E3" s="62"/>
      <c r="F3" s="62"/>
      <c r="G3" s="62"/>
      <c r="H3" s="62"/>
      <c r="I3" s="62"/>
      <c r="J3" s="62" t="s">
        <v>41</v>
      </c>
      <c r="K3" s="62"/>
      <c r="L3" s="62"/>
      <c r="M3" s="62"/>
      <c r="N3" s="62"/>
      <c r="O3" s="62"/>
      <c r="P3" s="62"/>
    </row>
    <row r="4" spans="1:16" ht="15" customHeight="1" x14ac:dyDescent="0.25">
      <c r="A4" s="60"/>
      <c r="B4" s="61"/>
      <c r="C4" s="63" t="s">
        <v>1</v>
      </c>
      <c r="D4" s="63"/>
      <c r="E4" s="64" t="s">
        <v>42</v>
      </c>
      <c r="F4" s="65" t="s">
        <v>43</v>
      </c>
      <c r="G4" s="65"/>
      <c r="H4" s="55" t="s">
        <v>44</v>
      </c>
      <c r="I4" s="57" t="s">
        <v>45</v>
      </c>
      <c r="J4" s="63" t="s">
        <v>1</v>
      </c>
      <c r="K4" s="63"/>
      <c r="L4" s="64" t="s">
        <v>46</v>
      </c>
      <c r="M4" s="63" t="s">
        <v>47</v>
      </c>
      <c r="N4" s="63"/>
      <c r="O4" s="55" t="s">
        <v>44</v>
      </c>
      <c r="P4" s="57" t="s">
        <v>45</v>
      </c>
    </row>
    <row r="5" spans="1:16" ht="19.5" customHeight="1" x14ac:dyDescent="0.25">
      <c r="A5" s="60"/>
      <c r="B5" s="61"/>
      <c r="C5" s="63"/>
      <c r="D5" s="63"/>
      <c r="E5" s="64"/>
      <c r="F5" s="65"/>
      <c r="G5" s="65"/>
      <c r="H5" s="56"/>
      <c r="I5" s="57"/>
      <c r="J5" s="63"/>
      <c r="K5" s="63"/>
      <c r="L5" s="67"/>
      <c r="M5" s="63"/>
      <c r="N5" s="63"/>
      <c r="O5" s="56"/>
      <c r="P5" s="57"/>
    </row>
    <row r="6" spans="1:16" x14ac:dyDescent="0.25">
      <c r="A6" s="60"/>
      <c r="B6" s="61"/>
      <c r="C6" s="45">
        <v>43831</v>
      </c>
      <c r="D6" s="45">
        <v>43466</v>
      </c>
      <c r="E6" s="64"/>
      <c r="F6" s="45">
        <v>43831</v>
      </c>
      <c r="G6" s="45">
        <v>43466</v>
      </c>
      <c r="H6" s="56"/>
      <c r="I6" s="57"/>
      <c r="J6" s="45">
        <v>43831</v>
      </c>
      <c r="K6" s="45">
        <v>43466</v>
      </c>
      <c r="L6" s="67"/>
      <c r="M6" s="45">
        <v>43831</v>
      </c>
      <c r="N6" s="45">
        <v>43466</v>
      </c>
      <c r="O6" s="56"/>
      <c r="P6" s="57"/>
    </row>
    <row r="7" spans="1:16" s="16" customFormat="1" ht="13.5" customHeight="1" x14ac:dyDescent="0.2">
      <c r="A7" s="17">
        <v>1</v>
      </c>
      <c r="B7" s="18" t="s">
        <v>2</v>
      </c>
      <c r="C7" s="46">
        <v>78</v>
      </c>
      <c r="D7" s="2">
        <v>77</v>
      </c>
      <c r="E7" s="19">
        <f t="shared" ref="E7:E26" si="0">C7-D7</f>
        <v>1</v>
      </c>
      <c r="F7" s="46">
        <v>767058.1</v>
      </c>
      <c r="G7" s="20">
        <v>662998</v>
      </c>
      <c r="H7" s="21">
        <f t="shared" ref="H7:H26" si="1">F7-G7</f>
        <v>104060.09999999998</v>
      </c>
      <c r="I7" s="22">
        <f t="shared" ref="I7:I26" si="2">(F7-G7)/G7*100</f>
        <v>15.695386713082089</v>
      </c>
      <c r="J7" s="46">
        <v>22</v>
      </c>
      <c r="K7" s="47">
        <v>21</v>
      </c>
      <c r="L7" s="48">
        <f t="shared" ref="L7:L41" si="3">J7-K7</f>
        <v>1</v>
      </c>
      <c r="M7" s="49">
        <v>369.63</v>
      </c>
      <c r="N7" s="23">
        <v>32011.1</v>
      </c>
      <c r="O7" s="21">
        <f t="shared" ref="O7:O21" si="4">M7-N7</f>
        <v>-31641.469999999998</v>
      </c>
      <c r="P7" s="24">
        <f t="shared" ref="P7:P21" si="5">(M7-N7)/N7*100</f>
        <v>-98.845306784209214</v>
      </c>
    </row>
    <row r="8" spans="1:16" s="16" customFormat="1" ht="13.5" customHeight="1" x14ac:dyDescent="0.2">
      <c r="A8" s="3">
        <v>2</v>
      </c>
      <c r="B8" s="25" t="s">
        <v>3</v>
      </c>
      <c r="C8" s="51">
        <v>25</v>
      </c>
      <c r="D8" s="4">
        <v>25</v>
      </c>
      <c r="E8" s="26">
        <f t="shared" si="0"/>
        <v>0</v>
      </c>
      <c r="F8" s="51">
        <v>243423.75</v>
      </c>
      <c r="G8" s="5">
        <v>164445.09999999998</v>
      </c>
      <c r="H8" s="6">
        <f t="shared" si="1"/>
        <v>78978.650000000023</v>
      </c>
      <c r="I8" s="27">
        <f t="shared" si="2"/>
        <v>48.027365971987024</v>
      </c>
      <c r="J8" s="51">
        <v>6</v>
      </c>
      <c r="K8" s="28">
        <v>6</v>
      </c>
      <c r="L8" s="9">
        <f t="shared" si="3"/>
        <v>0</v>
      </c>
      <c r="M8" s="52">
        <v>83512.2</v>
      </c>
      <c r="N8" s="8">
        <v>82788.789999999994</v>
      </c>
      <c r="O8" s="6">
        <f t="shared" si="4"/>
        <v>723.41000000000349</v>
      </c>
      <c r="P8" s="7">
        <f t="shared" si="5"/>
        <v>0.87380187583367686</v>
      </c>
    </row>
    <row r="9" spans="1:16" s="16" customFormat="1" ht="13.5" customHeight="1" x14ac:dyDescent="0.2">
      <c r="A9" s="3">
        <v>3</v>
      </c>
      <c r="B9" s="25" t="s">
        <v>4</v>
      </c>
      <c r="C9" s="51">
        <v>38</v>
      </c>
      <c r="D9" s="4">
        <v>38</v>
      </c>
      <c r="E9" s="26">
        <f t="shared" si="0"/>
        <v>0</v>
      </c>
      <c r="F9" s="51">
        <v>872435.22</v>
      </c>
      <c r="G9" s="5">
        <v>692000.46</v>
      </c>
      <c r="H9" s="6">
        <f t="shared" si="1"/>
        <v>180434.76</v>
      </c>
      <c r="I9" s="27">
        <f t="shared" si="2"/>
        <v>26.07436995056333</v>
      </c>
      <c r="J9" s="51">
        <v>14</v>
      </c>
      <c r="K9" s="28">
        <v>15</v>
      </c>
      <c r="L9" s="9">
        <f t="shared" si="3"/>
        <v>-1</v>
      </c>
      <c r="M9" s="52">
        <v>14298.3</v>
      </c>
      <c r="N9" s="8">
        <v>15193.7</v>
      </c>
      <c r="O9" s="6">
        <f t="shared" si="4"/>
        <v>-895.40000000000146</v>
      </c>
      <c r="P9" s="7">
        <f t="shared" si="5"/>
        <v>-5.8932320632893989</v>
      </c>
    </row>
    <row r="10" spans="1:16" s="16" customFormat="1" ht="13.5" customHeight="1" x14ac:dyDescent="0.2">
      <c r="A10" s="3">
        <v>4</v>
      </c>
      <c r="B10" s="25" t="s">
        <v>5</v>
      </c>
      <c r="C10" s="51">
        <v>83</v>
      </c>
      <c r="D10" s="4">
        <v>83</v>
      </c>
      <c r="E10" s="26">
        <f t="shared" si="0"/>
        <v>0</v>
      </c>
      <c r="F10" s="51">
        <v>1270203.3</v>
      </c>
      <c r="G10" s="5">
        <v>1007520.2000000001</v>
      </c>
      <c r="H10" s="6">
        <f t="shared" si="1"/>
        <v>262683.09999999998</v>
      </c>
      <c r="I10" s="27">
        <f t="shared" si="2"/>
        <v>26.072241529251716</v>
      </c>
      <c r="J10" s="51">
        <v>28</v>
      </c>
      <c r="K10" s="28">
        <v>27</v>
      </c>
      <c r="L10" s="9">
        <f t="shared" si="3"/>
        <v>1</v>
      </c>
      <c r="M10" s="52">
        <v>25928.09</v>
      </c>
      <c r="N10" s="8">
        <v>20631.900000000001</v>
      </c>
      <c r="O10" s="6">
        <f t="shared" si="4"/>
        <v>5296.1899999999987</v>
      </c>
      <c r="P10" s="7">
        <f t="shared" si="5"/>
        <v>25.669909218249405</v>
      </c>
    </row>
    <row r="11" spans="1:16" s="16" customFormat="1" ht="13.5" customHeight="1" x14ac:dyDescent="0.2">
      <c r="A11" s="3">
        <v>5</v>
      </c>
      <c r="B11" s="25" t="s">
        <v>6</v>
      </c>
      <c r="C11" s="51">
        <v>72</v>
      </c>
      <c r="D11" s="4">
        <v>72</v>
      </c>
      <c r="E11" s="26">
        <f t="shared" si="0"/>
        <v>0</v>
      </c>
      <c r="F11" s="51">
        <v>771211.12</v>
      </c>
      <c r="G11" s="5">
        <v>806942.97</v>
      </c>
      <c r="H11" s="6">
        <f t="shared" si="1"/>
        <v>-35731.849999999977</v>
      </c>
      <c r="I11" s="27">
        <f t="shared" si="2"/>
        <v>-4.42805146440522</v>
      </c>
      <c r="J11" s="51">
        <v>22</v>
      </c>
      <c r="K11" s="28">
        <v>22</v>
      </c>
      <c r="L11" s="9">
        <f t="shared" si="3"/>
        <v>0</v>
      </c>
      <c r="M11" s="52">
        <v>7595.03</v>
      </c>
      <c r="N11" s="8">
        <v>7473.8</v>
      </c>
      <c r="O11" s="6">
        <f t="shared" si="4"/>
        <v>121.22999999999956</v>
      </c>
      <c r="P11" s="7">
        <f t="shared" si="5"/>
        <v>1.6220664186892819</v>
      </c>
    </row>
    <row r="12" spans="1:16" s="16" customFormat="1" ht="13.5" customHeight="1" x14ac:dyDescent="0.2">
      <c r="A12" s="3">
        <v>6</v>
      </c>
      <c r="B12" s="25" t="s">
        <v>7</v>
      </c>
      <c r="C12" s="51">
        <v>63</v>
      </c>
      <c r="D12" s="4">
        <v>64</v>
      </c>
      <c r="E12" s="26">
        <f t="shared" si="0"/>
        <v>-1</v>
      </c>
      <c r="F12" s="51">
        <v>724559.87</v>
      </c>
      <c r="G12" s="5">
        <v>1025818.7</v>
      </c>
      <c r="H12" s="6">
        <f t="shared" si="1"/>
        <v>-301258.82999999996</v>
      </c>
      <c r="I12" s="27">
        <f t="shared" si="2"/>
        <v>-29.367648493832288</v>
      </c>
      <c r="J12" s="51">
        <v>7</v>
      </c>
      <c r="K12" s="28">
        <v>5</v>
      </c>
      <c r="L12" s="9">
        <f t="shared" si="3"/>
        <v>2</v>
      </c>
      <c r="M12" s="52">
        <v>46497.81</v>
      </c>
      <c r="N12" s="8">
        <v>43271.307000000001</v>
      </c>
      <c r="O12" s="6">
        <f t="shared" si="4"/>
        <v>3226.502999999997</v>
      </c>
      <c r="P12" s="7">
        <f t="shared" si="5"/>
        <v>7.4564491430776449</v>
      </c>
    </row>
    <row r="13" spans="1:16" s="16" customFormat="1" ht="13.5" customHeight="1" x14ac:dyDescent="0.2">
      <c r="A13" s="3">
        <v>7</v>
      </c>
      <c r="B13" s="25" t="s">
        <v>8</v>
      </c>
      <c r="C13" s="51">
        <v>78</v>
      </c>
      <c r="D13" s="4">
        <v>80</v>
      </c>
      <c r="E13" s="26">
        <f t="shared" si="0"/>
        <v>-2</v>
      </c>
      <c r="F13" s="51">
        <v>1233724.6099999999</v>
      </c>
      <c r="G13" s="5">
        <v>847445.60000000009</v>
      </c>
      <c r="H13" s="6">
        <f t="shared" si="1"/>
        <v>386279.00999999978</v>
      </c>
      <c r="I13" s="27">
        <f t="shared" si="2"/>
        <v>45.581570073642453</v>
      </c>
      <c r="J13" s="51">
        <v>8</v>
      </c>
      <c r="K13" s="28">
        <v>8</v>
      </c>
      <c r="L13" s="9">
        <f t="shared" si="3"/>
        <v>0</v>
      </c>
      <c r="M13" s="52">
        <v>3467.77</v>
      </c>
      <c r="N13" s="8">
        <v>3961</v>
      </c>
      <c r="O13" s="6">
        <f t="shared" si="4"/>
        <v>-493.23</v>
      </c>
      <c r="P13" s="7">
        <f t="shared" si="5"/>
        <v>-12.452158545821762</v>
      </c>
    </row>
    <row r="14" spans="1:16" s="16" customFormat="1" ht="13.5" customHeight="1" x14ac:dyDescent="0.2">
      <c r="A14" s="3">
        <v>8</v>
      </c>
      <c r="B14" s="25" t="s">
        <v>9</v>
      </c>
      <c r="C14" s="51">
        <v>52</v>
      </c>
      <c r="D14" s="4">
        <v>54</v>
      </c>
      <c r="E14" s="26">
        <f t="shared" si="0"/>
        <v>-2</v>
      </c>
      <c r="F14" s="51">
        <v>832168.28499999992</v>
      </c>
      <c r="G14" s="5">
        <v>708835.78</v>
      </c>
      <c r="H14" s="6">
        <f t="shared" si="1"/>
        <v>123332.50499999989</v>
      </c>
      <c r="I14" s="27">
        <f t="shared" si="2"/>
        <v>17.39930580253721</v>
      </c>
      <c r="J14" s="51">
        <v>6</v>
      </c>
      <c r="K14" s="28">
        <v>5</v>
      </c>
      <c r="L14" s="9">
        <f t="shared" si="3"/>
        <v>1</v>
      </c>
      <c r="M14" s="52">
        <v>104705.61</v>
      </c>
      <c r="N14" s="8">
        <v>104669.51</v>
      </c>
      <c r="O14" s="6">
        <f t="shared" si="4"/>
        <v>36.100000000005821</v>
      </c>
      <c r="P14" s="7">
        <f t="shared" si="5"/>
        <v>3.4489508931498603E-2</v>
      </c>
    </row>
    <row r="15" spans="1:16" s="16" customFormat="1" ht="13.5" customHeight="1" x14ac:dyDescent="0.2">
      <c r="A15" s="3">
        <v>9</v>
      </c>
      <c r="B15" s="25" t="s">
        <v>10</v>
      </c>
      <c r="C15" s="51">
        <v>69</v>
      </c>
      <c r="D15" s="4">
        <v>64</v>
      </c>
      <c r="E15" s="26">
        <f t="shared" si="0"/>
        <v>5</v>
      </c>
      <c r="F15" s="51">
        <v>994675.52</v>
      </c>
      <c r="G15" s="5">
        <v>548582.32999999996</v>
      </c>
      <c r="H15" s="6">
        <f t="shared" si="1"/>
        <v>446093.19000000006</v>
      </c>
      <c r="I15" s="27">
        <f t="shared" si="2"/>
        <v>81.317455121093701</v>
      </c>
      <c r="J15" s="51">
        <v>17</v>
      </c>
      <c r="K15" s="28">
        <v>29</v>
      </c>
      <c r="L15" s="9">
        <f t="shared" si="3"/>
        <v>-12</v>
      </c>
      <c r="M15" s="52">
        <v>92592.71</v>
      </c>
      <c r="N15" s="8">
        <v>98848.79</v>
      </c>
      <c r="O15" s="6">
        <f t="shared" si="4"/>
        <v>-6256.0799999999872</v>
      </c>
      <c r="P15" s="7">
        <f t="shared" si="5"/>
        <v>-6.328939383071849</v>
      </c>
    </row>
    <row r="16" spans="1:16" s="16" customFormat="1" ht="13.5" customHeight="1" x14ac:dyDescent="0.2">
      <c r="A16" s="3">
        <v>10</v>
      </c>
      <c r="B16" s="25" t="s">
        <v>11</v>
      </c>
      <c r="C16" s="51">
        <v>42</v>
      </c>
      <c r="D16" s="4">
        <v>42</v>
      </c>
      <c r="E16" s="26">
        <f t="shared" si="0"/>
        <v>0</v>
      </c>
      <c r="F16" s="51">
        <v>332228.90000000002</v>
      </c>
      <c r="G16" s="5">
        <v>310460.7</v>
      </c>
      <c r="H16" s="6">
        <f t="shared" si="1"/>
        <v>21768.200000000012</v>
      </c>
      <c r="I16" s="27">
        <f t="shared" si="2"/>
        <v>7.0115798875670929</v>
      </c>
      <c r="J16" s="51">
        <v>10</v>
      </c>
      <c r="K16" s="28">
        <v>10</v>
      </c>
      <c r="L16" s="9">
        <f t="shared" si="3"/>
        <v>0</v>
      </c>
      <c r="M16" s="52">
        <v>2012.9</v>
      </c>
      <c r="N16" s="8">
        <v>1945.1</v>
      </c>
      <c r="O16" s="6">
        <f t="shared" si="4"/>
        <v>67.800000000000182</v>
      </c>
      <c r="P16" s="7">
        <f t="shared" si="5"/>
        <v>3.485681970078669</v>
      </c>
    </row>
    <row r="17" spans="1:16" s="16" customFormat="1" ht="12" x14ac:dyDescent="0.2">
      <c r="A17" s="3">
        <v>11</v>
      </c>
      <c r="B17" s="25" t="s">
        <v>12</v>
      </c>
      <c r="C17" s="51">
        <v>84</v>
      </c>
      <c r="D17" s="4">
        <v>84</v>
      </c>
      <c r="E17" s="26">
        <f t="shared" si="0"/>
        <v>0</v>
      </c>
      <c r="F17" s="51">
        <v>675891.5</v>
      </c>
      <c r="G17" s="5">
        <v>659892.1</v>
      </c>
      <c r="H17" s="6">
        <f t="shared" si="1"/>
        <v>15999.400000000023</v>
      </c>
      <c r="I17" s="27">
        <f t="shared" si="2"/>
        <v>2.4245478919962862</v>
      </c>
      <c r="J17" s="51">
        <v>15</v>
      </c>
      <c r="K17" s="28">
        <v>16</v>
      </c>
      <c r="L17" s="9">
        <f t="shared" si="3"/>
        <v>-1</v>
      </c>
      <c r="M17" s="52">
        <v>383107.3</v>
      </c>
      <c r="N17" s="8">
        <v>384378.9</v>
      </c>
      <c r="O17" s="6">
        <f t="shared" si="4"/>
        <v>-1271.6000000000349</v>
      </c>
      <c r="P17" s="7">
        <f t="shared" si="5"/>
        <v>-0.33081940762097889</v>
      </c>
    </row>
    <row r="18" spans="1:16" s="16" customFormat="1" ht="12" x14ac:dyDescent="0.2">
      <c r="A18" s="3">
        <v>12</v>
      </c>
      <c r="B18" s="25" t="s">
        <v>13</v>
      </c>
      <c r="C18" s="51">
        <v>25</v>
      </c>
      <c r="D18" s="4">
        <v>25</v>
      </c>
      <c r="E18" s="26">
        <f t="shared" si="0"/>
        <v>0</v>
      </c>
      <c r="F18" s="51">
        <v>444573.1</v>
      </c>
      <c r="G18" s="5">
        <v>416320.5</v>
      </c>
      <c r="H18" s="6">
        <f t="shared" si="1"/>
        <v>28252.599999999977</v>
      </c>
      <c r="I18" s="27">
        <f t="shared" si="2"/>
        <v>6.7862620264916034</v>
      </c>
      <c r="J18" s="51">
        <v>14</v>
      </c>
      <c r="K18" s="28">
        <v>14</v>
      </c>
      <c r="L18" s="9">
        <f t="shared" si="3"/>
        <v>0</v>
      </c>
      <c r="M18" s="52">
        <v>4111.82</v>
      </c>
      <c r="N18" s="8">
        <v>3787.4</v>
      </c>
      <c r="O18" s="6">
        <f t="shared" si="4"/>
        <v>324.41999999999962</v>
      </c>
      <c r="P18" s="7">
        <f t="shared" si="5"/>
        <v>8.565770713418166</v>
      </c>
    </row>
    <row r="19" spans="1:16" s="16" customFormat="1" ht="12" x14ac:dyDescent="0.2">
      <c r="A19" s="3">
        <v>13</v>
      </c>
      <c r="B19" s="25" t="s">
        <v>48</v>
      </c>
      <c r="C19" s="51">
        <v>82</v>
      </c>
      <c r="D19" s="4">
        <v>82</v>
      </c>
      <c r="E19" s="26">
        <f t="shared" si="0"/>
        <v>0</v>
      </c>
      <c r="F19" s="51">
        <v>731064.4</v>
      </c>
      <c r="G19" s="5">
        <v>641297.39999999991</v>
      </c>
      <c r="H19" s="6">
        <f t="shared" si="1"/>
        <v>89767.000000000116</v>
      </c>
      <c r="I19" s="27">
        <f t="shared" si="2"/>
        <v>13.99771775154556</v>
      </c>
      <c r="J19" s="51">
        <v>11</v>
      </c>
      <c r="K19" s="28">
        <v>11</v>
      </c>
      <c r="L19" s="9">
        <f t="shared" si="3"/>
        <v>0</v>
      </c>
      <c r="M19" s="52">
        <v>79771</v>
      </c>
      <c r="N19" s="8">
        <v>77629.2</v>
      </c>
      <c r="O19" s="6">
        <f t="shared" si="4"/>
        <v>2141.8000000000029</v>
      </c>
      <c r="P19" s="7">
        <f t="shared" si="5"/>
        <v>2.7590133609518106</v>
      </c>
    </row>
    <row r="20" spans="1:16" s="16" customFormat="1" ht="12" x14ac:dyDescent="0.2">
      <c r="A20" s="3">
        <v>14</v>
      </c>
      <c r="B20" s="25" t="s">
        <v>14</v>
      </c>
      <c r="C20" s="51">
        <v>79</v>
      </c>
      <c r="D20" s="4">
        <v>79</v>
      </c>
      <c r="E20" s="26">
        <f t="shared" si="0"/>
        <v>0</v>
      </c>
      <c r="F20" s="51">
        <v>703766.33700000006</v>
      </c>
      <c r="G20" s="5">
        <v>615926.9800000001</v>
      </c>
      <c r="H20" s="6">
        <f t="shared" si="1"/>
        <v>87839.35699999996</v>
      </c>
      <c r="I20" s="27">
        <f t="shared" si="2"/>
        <v>14.261326399437795</v>
      </c>
      <c r="J20" s="51">
        <v>30</v>
      </c>
      <c r="K20" s="28">
        <v>30</v>
      </c>
      <c r="L20" s="9">
        <f t="shared" si="3"/>
        <v>0</v>
      </c>
      <c r="M20" s="52">
        <v>27444.46</v>
      </c>
      <c r="N20" s="8">
        <v>38944.6</v>
      </c>
      <c r="O20" s="6">
        <f t="shared" si="4"/>
        <v>-11500.14</v>
      </c>
      <c r="P20" s="7">
        <f t="shared" si="5"/>
        <v>-29.529485474237767</v>
      </c>
    </row>
    <row r="21" spans="1:16" s="16" customFormat="1" ht="12" x14ac:dyDescent="0.2">
      <c r="A21" s="3">
        <v>15</v>
      </c>
      <c r="B21" s="25" t="s">
        <v>15</v>
      </c>
      <c r="C21" s="51">
        <v>81</v>
      </c>
      <c r="D21" s="4">
        <v>81</v>
      </c>
      <c r="E21" s="26">
        <f t="shared" si="0"/>
        <v>0</v>
      </c>
      <c r="F21" s="51">
        <v>1548300.2000000002</v>
      </c>
      <c r="G21" s="5">
        <v>993763.37</v>
      </c>
      <c r="H21" s="6">
        <f t="shared" si="1"/>
        <v>554536.83000000019</v>
      </c>
      <c r="I21" s="27">
        <f t="shared" si="2"/>
        <v>55.80169754093474</v>
      </c>
      <c r="J21" s="51">
        <v>16</v>
      </c>
      <c r="K21" s="28">
        <v>16</v>
      </c>
      <c r="L21" s="9">
        <f t="shared" si="3"/>
        <v>0</v>
      </c>
      <c r="M21" s="52">
        <v>22966.32</v>
      </c>
      <c r="N21" s="8">
        <v>69352.800000000003</v>
      </c>
      <c r="O21" s="6">
        <f t="shared" si="4"/>
        <v>-46386.48</v>
      </c>
      <c r="P21" s="7">
        <f t="shared" si="5"/>
        <v>-66.884797729868154</v>
      </c>
    </row>
    <row r="22" spans="1:16" s="16" customFormat="1" ht="12" x14ac:dyDescent="0.2">
      <c r="A22" s="3">
        <v>16</v>
      </c>
      <c r="B22" s="25" t="s">
        <v>16</v>
      </c>
      <c r="C22" s="51">
        <v>57</v>
      </c>
      <c r="D22" s="4">
        <v>57</v>
      </c>
      <c r="E22" s="26">
        <f t="shared" si="0"/>
        <v>0</v>
      </c>
      <c r="F22" s="51">
        <v>2402325.3629999999</v>
      </c>
      <c r="G22" s="5">
        <v>702219.45000000007</v>
      </c>
      <c r="H22" s="6">
        <f t="shared" si="1"/>
        <v>1700105.9129999997</v>
      </c>
      <c r="I22" s="27">
        <f t="shared" si="2"/>
        <v>242.10464591944861</v>
      </c>
      <c r="J22" s="51">
        <v>17</v>
      </c>
      <c r="K22" s="28">
        <v>17</v>
      </c>
      <c r="L22" s="9">
        <f>J22-K22</f>
        <v>0</v>
      </c>
      <c r="M22" s="52">
        <v>94425.42</v>
      </c>
      <c r="N22" s="8">
        <v>93376.6</v>
      </c>
      <c r="O22" s="6">
        <f>M22-N22</f>
        <v>1048.8199999999924</v>
      </c>
      <c r="P22" s="7">
        <f>(M22-N22)/N22*100</f>
        <v>1.1232150238924874</v>
      </c>
    </row>
    <row r="23" spans="1:16" s="16" customFormat="1" ht="12" x14ac:dyDescent="0.2">
      <c r="A23" s="3">
        <v>17</v>
      </c>
      <c r="B23" s="25" t="s">
        <v>17</v>
      </c>
      <c r="C23" s="51">
        <v>100</v>
      </c>
      <c r="D23" s="4">
        <v>100</v>
      </c>
      <c r="E23" s="26">
        <f t="shared" si="0"/>
        <v>0</v>
      </c>
      <c r="F23" s="51">
        <v>2010238.73</v>
      </c>
      <c r="G23" s="5">
        <v>1929661.9</v>
      </c>
      <c r="H23" s="6">
        <f t="shared" si="1"/>
        <v>80576.830000000075</v>
      </c>
      <c r="I23" s="27">
        <f t="shared" si="2"/>
        <v>4.175696789162914</v>
      </c>
      <c r="J23" s="51">
        <v>12</v>
      </c>
      <c r="K23" s="28">
        <v>12</v>
      </c>
      <c r="L23" s="9">
        <f t="shared" si="3"/>
        <v>0</v>
      </c>
      <c r="M23" s="52">
        <v>4996.4480000000003</v>
      </c>
      <c r="N23" s="8">
        <v>48018.61</v>
      </c>
      <c r="O23" s="6">
        <f t="shared" ref="O23:O41" si="6">M23-N23</f>
        <v>-43022.161999999997</v>
      </c>
      <c r="P23" s="7">
        <f t="shared" ref="P23:P41" si="7">(M23-N23)/N23*100</f>
        <v>-89.594767528672719</v>
      </c>
    </row>
    <row r="24" spans="1:16" s="16" customFormat="1" ht="12" x14ac:dyDescent="0.2">
      <c r="A24" s="3">
        <v>18</v>
      </c>
      <c r="B24" s="25" t="s">
        <v>18</v>
      </c>
      <c r="C24" s="51">
        <v>75</v>
      </c>
      <c r="D24" s="4">
        <v>75</v>
      </c>
      <c r="E24" s="26">
        <f t="shared" si="0"/>
        <v>0</v>
      </c>
      <c r="F24" s="51">
        <v>991434.82700000005</v>
      </c>
      <c r="G24" s="5">
        <v>888307.7</v>
      </c>
      <c r="H24" s="6">
        <f t="shared" si="1"/>
        <v>103127.12700000009</v>
      </c>
      <c r="I24" s="27">
        <f t="shared" si="2"/>
        <v>11.609392443631874</v>
      </c>
      <c r="J24" s="51">
        <v>16</v>
      </c>
      <c r="K24" s="28">
        <v>17</v>
      </c>
      <c r="L24" s="9">
        <f t="shared" si="3"/>
        <v>-1</v>
      </c>
      <c r="M24" s="52">
        <v>84404.180999999997</v>
      </c>
      <c r="N24" s="8">
        <v>84300.38</v>
      </c>
      <c r="O24" s="6">
        <f t="shared" si="6"/>
        <v>103.8009999999922</v>
      </c>
      <c r="P24" s="7">
        <f t="shared" si="7"/>
        <v>0.12313230379269013</v>
      </c>
    </row>
    <row r="25" spans="1:16" s="16" customFormat="1" ht="12" x14ac:dyDescent="0.2">
      <c r="A25" s="3">
        <v>19</v>
      </c>
      <c r="B25" s="25" t="s">
        <v>19</v>
      </c>
      <c r="C25" s="51">
        <v>62</v>
      </c>
      <c r="D25" s="4">
        <v>65</v>
      </c>
      <c r="E25" s="26">
        <f t="shared" si="0"/>
        <v>-3</v>
      </c>
      <c r="F25" s="51">
        <v>624269.9</v>
      </c>
      <c r="G25" s="5">
        <v>493955.7</v>
      </c>
      <c r="H25" s="6">
        <f t="shared" si="1"/>
        <v>130314.20000000001</v>
      </c>
      <c r="I25" s="27">
        <f t="shared" si="2"/>
        <v>26.381758526118844</v>
      </c>
      <c r="J25" s="51">
        <v>11</v>
      </c>
      <c r="K25" s="28">
        <v>11</v>
      </c>
      <c r="L25" s="9">
        <f t="shared" si="3"/>
        <v>0</v>
      </c>
      <c r="M25" s="52">
        <v>652.33999999999992</v>
      </c>
      <c r="N25" s="8">
        <v>18569.749</v>
      </c>
      <c r="O25" s="6">
        <f t="shared" si="6"/>
        <v>-17917.409</v>
      </c>
      <c r="P25" s="7">
        <f t="shared" si="7"/>
        <v>-96.487082297127429</v>
      </c>
    </row>
    <row r="26" spans="1:16" s="16" customFormat="1" ht="12" x14ac:dyDescent="0.2">
      <c r="A26" s="3">
        <v>20</v>
      </c>
      <c r="B26" s="25" t="s">
        <v>20</v>
      </c>
      <c r="C26" s="51">
        <v>64</v>
      </c>
      <c r="D26" s="4">
        <v>66</v>
      </c>
      <c r="E26" s="26">
        <f t="shared" si="0"/>
        <v>-2</v>
      </c>
      <c r="F26" s="51">
        <v>1076067.04</v>
      </c>
      <c r="G26" s="5">
        <v>1170891.5999999999</v>
      </c>
      <c r="H26" s="6">
        <f t="shared" si="1"/>
        <v>-94824.559999999823</v>
      </c>
      <c r="I26" s="27">
        <f t="shared" si="2"/>
        <v>-8.0984917818182183</v>
      </c>
      <c r="J26" s="51">
        <v>3</v>
      </c>
      <c r="K26" s="28">
        <v>3</v>
      </c>
      <c r="L26" s="9">
        <f t="shared" si="3"/>
        <v>0</v>
      </c>
      <c r="M26" s="52">
        <v>26071.809999999998</v>
      </c>
      <c r="N26" s="8">
        <v>331432.42</v>
      </c>
      <c r="O26" s="6">
        <f t="shared" si="6"/>
        <v>-305360.61</v>
      </c>
      <c r="P26" s="7">
        <f t="shared" si="7"/>
        <v>-92.133596948663026</v>
      </c>
    </row>
    <row r="27" spans="1:16" s="16" customFormat="1" ht="12" x14ac:dyDescent="0.2">
      <c r="A27" s="3">
        <v>21</v>
      </c>
      <c r="B27" s="25" t="s">
        <v>21</v>
      </c>
      <c r="C27" s="51">
        <v>55</v>
      </c>
      <c r="D27" s="4">
        <v>55</v>
      </c>
      <c r="E27" s="26">
        <f>C27-D27</f>
        <v>0</v>
      </c>
      <c r="F27" s="51">
        <v>1442478</v>
      </c>
      <c r="G27" s="5">
        <v>1413156.7000000002</v>
      </c>
      <c r="H27" s="6">
        <f>F27-G27</f>
        <v>29321.299999999814</v>
      </c>
      <c r="I27" s="27">
        <f>(F27-G27)/G27*100</f>
        <v>2.0748795940322693</v>
      </c>
      <c r="J27" s="51">
        <v>6</v>
      </c>
      <c r="K27" s="28">
        <v>6</v>
      </c>
      <c r="L27" s="9">
        <f t="shared" si="3"/>
        <v>0</v>
      </c>
      <c r="M27" s="52">
        <v>15065.39</v>
      </c>
      <c r="N27" s="8">
        <v>14456.539999999999</v>
      </c>
      <c r="O27" s="6">
        <f t="shared" si="6"/>
        <v>608.85000000000036</v>
      </c>
      <c r="P27" s="7">
        <f t="shared" si="7"/>
        <v>4.2115886650609369</v>
      </c>
    </row>
    <row r="28" spans="1:16" s="16" customFormat="1" ht="12" x14ac:dyDescent="0.2">
      <c r="A28" s="3">
        <v>22</v>
      </c>
      <c r="B28" s="25" t="s">
        <v>22</v>
      </c>
      <c r="C28" s="51">
        <v>99</v>
      </c>
      <c r="D28" s="4">
        <v>102</v>
      </c>
      <c r="E28" s="26">
        <f t="shared" ref="E28:E41" si="8">C28-D28</f>
        <v>-3</v>
      </c>
      <c r="F28" s="51">
        <v>1233593.76</v>
      </c>
      <c r="G28" s="5">
        <v>1016663.5</v>
      </c>
      <c r="H28" s="6">
        <f t="shared" ref="H28:H41" si="9">F28-G28</f>
        <v>216930.26</v>
      </c>
      <c r="I28" s="27">
        <f t="shared" ref="I28:I41" si="10">(F28-G28)/G28*100</f>
        <v>21.337469083920098</v>
      </c>
      <c r="J28" s="51">
        <v>28</v>
      </c>
      <c r="K28" s="28">
        <v>28</v>
      </c>
      <c r="L28" s="9">
        <f t="shared" si="3"/>
        <v>0</v>
      </c>
      <c r="M28" s="52">
        <v>244386.1</v>
      </c>
      <c r="N28" s="8">
        <v>222863.97</v>
      </c>
      <c r="O28" s="6">
        <f t="shared" si="6"/>
        <v>21522.130000000005</v>
      </c>
      <c r="P28" s="7">
        <f t="shared" si="7"/>
        <v>9.6570701850101681</v>
      </c>
    </row>
    <row r="29" spans="1:16" s="16" customFormat="1" ht="12" x14ac:dyDescent="0.2">
      <c r="A29" s="3">
        <v>23</v>
      </c>
      <c r="B29" s="25" t="s">
        <v>23</v>
      </c>
      <c r="C29" s="51">
        <v>69</v>
      </c>
      <c r="D29" s="4">
        <v>69</v>
      </c>
      <c r="E29" s="26">
        <f t="shared" si="8"/>
        <v>0</v>
      </c>
      <c r="F29" s="51">
        <v>513199.12</v>
      </c>
      <c r="G29" s="5">
        <v>466044.41</v>
      </c>
      <c r="H29" s="6">
        <f t="shared" si="9"/>
        <v>47154.710000000021</v>
      </c>
      <c r="I29" s="27">
        <f t="shared" si="10"/>
        <v>10.118072224061226</v>
      </c>
      <c r="J29" s="51">
        <v>30</v>
      </c>
      <c r="K29" s="28">
        <v>30</v>
      </c>
      <c r="L29" s="9">
        <f t="shared" si="3"/>
        <v>0</v>
      </c>
      <c r="M29" s="52">
        <v>32363.8</v>
      </c>
      <c r="N29" s="8">
        <v>32002.41</v>
      </c>
      <c r="O29" s="6">
        <f t="shared" si="6"/>
        <v>361.38999999999942</v>
      </c>
      <c r="P29" s="7">
        <f t="shared" si="7"/>
        <v>1.1292587027039507</v>
      </c>
    </row>
    <row r="30" spans="1:16" s="16" customFormat="1" ht="12" x14ac:dyDescent="0.2">
      <c r="A30" s="3">
        <v>24</v>
      </c>
      <c r="B30" s="25" t="s">
        <v>24</v>
      </c>
      <c r="C30" s="51">
        <v>67</v>
      </c>
      <c r="D30" s="4">
        <v>67</v>
      </c>
      <c r="E30" s="26">
        <f t="shared" si="8"/>
        <v>0</v>
      </c>
      <c r="F30" s="51">
        <v>764419.58000000007</v>
      </c>
      <c r="G30" s="5">
        <v>489978.60000000003</v>
      </c>
      <c r="H30" s="6">
        <f t="shared" si="9"/>
        <v>274440.98000000004</v>
      </c>
      <c r="I30" s="27">
        <f t="shared" si="10"/>
        <v>56.010809451678099</v>
      </c>
      <c r="J30" s="51">
        <v>17</v>
      </c>
      <c r="K30" s="28">
        <v>17</v>
      </c>
      <c r="L30" s="9">
        <f t="shared" si="3"/>
        <v>0</v>
      </c>
      <c r="M30" s="52">
        <v>15827.05</v>
      </c>
      <c r="N30" s="8">
        <v>145057.704</v>
      </c>
      <c r="O30" s="6">
        <f t="shared" si="6"/>
        <v>-129230.65399999999</v>
      </c>
      <c r="P30" s="7">
        <f t="shared" si="7"/>
        <v>-89.089135176164106</v>
      </c>
    </row>
    <row r="31" spans="1:16" s="16" customFormat="1" ht="12" x14ac:dyDescent="0.2">
      <c r="A31" s="3">
        <v>25</v>
      </c>
      <c r="B31" s="25" t="s">
        <v>25</v>
      </c>
      <c r="C31" s="51">
        <v>71</v>
      </c>
      <c r="D31" s="4">
        <v>71</v>
      </c>
      <c r="E31" s="26">
        <f t="shared" si="8"/>
        <v>0</v>
      </c>
      <c r="F31" s="51">
        <v>608474.6</v>
      </c>
      <c r="G31" s="5">
        <v>572055.1</v>
      </c>
      <c r="H31" s="6">
        <f t="shared" si="9"/>
        <v>36419.5</v>
      </c>
      <c r="I31" s="27">
        <f t="shared" si="10"/>
        <v>6.3664321845920098</v>
      </c>
      <c r="J31" s="51">
        <v>11</v>
      </c>
      <c r="K31" s="28">
        <v>11</v>
      </c>
      <c r="L31" s="9">
        <f t="shared" si="3"/>
        <v>0</v>
      </c>
      <c r="M31" s="52">
        <v>20487.16</v>
      </c>
      <c r="N31" s="8">
        <v>21924.639999999999</v>
      </c>
      <c r="O31" s="6">
        <f t="shared" si="6"/>
        <v>-1437.4799999999996</v>
      </c>
      <c r="P31" s="7">
        <f t="shared" si="7"/>
        <v>-6.5564588517758997</v>
      </c>
    </row>
    <row r="32" spans="1:16" s="16" customFormat="1" ht="12" x14ac:dyDescent="0.2">
      <c r="A32" s="3">
        <v>26</v>
      </c>
      <c r="B32" s="25" t="s">
        <v>26</v>
      </c>
      <c r="C32" s="51">
        <v>95</v>
      </c>
      <c r="D32" s="4">
        <v>96</v>
      </c>
      <c r="E32" s="26">
        <f t="shared" si="8"/>
        <v>-1</v>
      </c>
      <c r="F32" s="51">
        <v>667247.69999999995</v>
      </c>
      <c r="G32" s="5">
        <v>651350.5</v>
      </c>
      <c r="H32" s="6">
        <f t="shared" si="9"/>
        <v>15897.199999999953</v>
      </c>
      <c r="I32" s="27">
        <f t="shared" si="10"/>
        <v>2.4406521527196117</v>
      </c>
      <c r="J32" s="51">
        <v>15</v>
      </c>
      <c r="K32" s="28">
        <v>16</v>
      </c>
      <c r="L32" s="9">
        <f t="shared" si="3"/>
        <v>-1</v>
      </c>
      <c r="M32" s="52">
        <v>243823</v>
      </c>
      <c r="N32" s="8">
        <v>209105.1</v>
      </c>
      <c r="O32" s="6">
        <f t="shared" si="6"/>
        <v>34717.899999999994</v>
      </c>
      <c r="P32" s="7">
        <f t="shared" si="7"/>
        <v>16.60308619923665</v>
      </c>
    </row>
    <row r="33" spans="1:16" s="16" customFormat="1" ht="12" x14ac:dyDescent="0.2">
      <c r="A33" s="3">
        <v>27</v>
      </c>
      <c r="B33" s="25" t="s">
        <v>27</v>
      </c>
      <c r="C33" s="51">
        <v>56</v>
      </c>
      <c r="D33" s="4">
        <v>58</v>
      </c>
      <c r="E33" s="26">
        <f t="shared" si="8"/>
        <v>-2</v>
      </c>
      <c r="F33" s="51">
        <v>1053560.5</v>
      </c>
      <c r="G33" s="5">
        <v>637650.1</v>
      </c>
      <c r="H33" s="6">
        <f t="shared" si="9"/>
        <v>415910.40000000002</v>
      </c>
      <c r="I33" s="27">
        <f t="shared" si="10"/>
        <v>65.225489653338101</v>
      </c>
      <c r="J33" s="51">
        <v>14</v>
      </c>
      <c r="K33" s="28">
        <v>14</v>
      </c>
      <c r="L33" s="9">
        <f t="shared" si="3"/>
        <v>0</v>
      </c>
      <c r="M33" s="52">
        <v>25511.24</v>
      </c>
      <c r="N33" s="8">
        <v>26423.5</v>
      </c>
      <c r="O33" s="6">
        <f t="shared" si="6"/>
        <v>-912.2599999999984</v>
      </c>
      <c r="P33" s="7">
        <f t="shared" si="7"/>
        <v>-3.4524570931178626</v>
      </c>
    </row>
    <row r="34" spans="1:16" s="16" customFormat="1" ht="12" x14ac:dyDescent="0.2">
      <c r="A34" s="3">
        <v>28</v>
      </c>
      <c r="B34" s="25" t="s">
        <v>28</v>
      </c>
      <c r="C34" s="51">
        <v>54</v>
      </c>
      <c r="D34" s="4">
        <v>52</v>
      </c>
      <c r="E34" s="26">
        <f t="shared" si="8"/>
        <v>2</v>
      </c>
      <c r="F34" s="51">
        <v>357071</v>
      </c>
      <c r="G34" s="5">
        <v>341690</v>
      </c>
      <c r="H34" s="6">
        <f t="shared" si="9"/>
        <v>15381</v>
      </c>
      <c r="I34" s="27">
        <f t="shared" si="10"/>
        <v>4.5014486815534553</v>
      </c>
      <c r="J34" s="51">
        <v>10</v>
      </c>
      <c r="K34" s="28">
        <v>10</v>
      </c>
      <c r="L34" s="9">
        <f t="shared" si="3"/>
        <v>0</v>
      </c>
      <c r="M34" s="52">
        <v>24907.040000000001</v>
      </c>
      <c r="N34" s="8">
        <v>25551</v>
      </c>
      <c r="O34" s="6">
        <f t="shared" si="6"/>
        <v>-643.95999999999913</v>
      </c>
      <c r="P34" s="7">
        <f t="shared" si="7"/>
        <v>-2.5202927478376544</v>
      </c>
    </row>
    <row r="35" spans="1:16" s="16" customFormat="1" ht="12" x14ac:dyDescent="0.2">
      <c r="A35" s="3">
        <v>29</v>
      </c>
      <c r="B35" s="25" t="s">
        <v>29</v>
      </c>
      <c r="C35" s="51">
        <v>56</v>
      </c>
      <c r="D35" s="4">
        <v>56</v>
      </c>
      <c r="E35" s="26">
        <f t="shared" si="8"/>
        <v>0</v>
      </c>
      <c r="F35" s="51">
        <v>752460</v>
      </c>
      <c r="G35" s="5">
        <v>711260</v>
      </c>
      <c r="H35" s="6">
        <f t="shared" si="9"/>
        <v>41200</v>
      </c>
      <c r="I35" s="27">
        <f t="shared" si="10"/>
        <v>5.7925371875263618</v>
      </c>
      <c r="J35" s="51">
        <v>15</v>
      </c>
      <c r="K35" s="28">
        <v>15</v>
      </c>
      <c r="L35" s="9">
        <f t="shared" si="3"/>
        <v>0</v>
      </c>
      <c r="M35" s="52">
        <v>2637</v>
      </c>
      <c r="N35" s="8">
        <v>2482.9</v>
      </c>
      <c r="O35" s="6">
        <f t="shared" si="6"/>
        <v>154.09999999999991</v>
      </c>
      <c r="P35" s="7">
        <f t="shared" si="7"/>
        <v>6.2064521325868904</v>
      </c>
    </row>
    <row r="36" spans="1:16" s="16" customFormat="1" ht="12" x14ac:dyDescent="0.2">
      <c r="A36" s="3">
        <v>30</v>
      </c>
      <c r="B36" s="25" t="s">
        <v>30</v>
      </c>
      <c r="C36" s="51">
        <v>48</v>
      </c>
      <c r="D36" s="4">
        <v>47</v>
      </c>
      <c r="E36" s="26">
        <f t="shared" si="8"/>
        <v>1</v>
      </c>
      <c r="F36" s="51">
        <v>498824</v>
      </c>
      <c r="G36" s="5">
        <v>473086.19999999995</v>
      </c>
      <c r="H36" s="6">
        <v>498824</v>
      </c>
      <c r="I36" s="27">
        <f t="shared" si="10"/>
        <v>5.4404038841124613</v>
      </c>
      <c r="J36" s="51">
        <v>6</v>
      </c>
      <c r="K36" s="28">
        <v>6</v>
      </c>
      <c r="L36" s="9">
        <f t="shared" si="3"/>
        <v>0</v>
      </c>
      <c r="M36" s="52">
        <v>20215.900000000001</v>
      </c>
      <c r="N36" s="8">
        <v>19408.5</v>
      </c>
      <c r="O36" s="6">
        <f t="shared" si="6"/>
        <v>807.40000000000146</v>
      </c>
      <c r="P36" s="7">
        <f t="shared" si="7"/>
        <v>4.1600329752428129</v>
      </c>
    </row>
    <row r="37" spans="1:16" s="16" customFormat="1" ht="12" x14ac:dyDescent="0.2">
      <c r="A37" s="3">
        <v>31</v>
      </c>
      <c r="B37" s="25" t="s">
        <v>31</v>
      </c>
      <c r="C37" s="51">
        <v>71</v>
      </c>
      <c r="D37" s="4">
        <v>71</v>
      </c>
      <c r="E37" s="26">
        <f t="shared" si="8"/>
        <v>0</v>
      </c>
      <c r="F37" s="51">
        <v>622359.36</v>
      </c>
      <c r="G37" s="5">
        <v>588827.05000000005</v>
      </c>
      <c r="H37" s="6">
        <f t="shared" si="9"/>
        <v>33532.309999999939</v>
      </c>
      <c r="I37" s="27">
        <f t="shared" si="10"/>
        <v>5.6947638529853437</v>
      </c>
      <c r="J37" s="51">
        <v>3</v>
      </c>
      <c r="K37" s="28">
        <v>3</v>
      </c>
      <c r="L37" s="9">
        <f t="shared" si="3"/>
        <v>0</v>
      </c>
      <c r="M37" s="52">
        <v>585.5</v>
      </c>
      <c r="N37" s="8">
        <v>503.8</v>
      </c>
      <c r="O37" s="10">
        <f t="shared" si="6"/>
        <v>81.699999999999989</v>
      </c>
      <c r="P37" s="11">
        <f t="shared" si="7"/>
        <v>16.216752679634773</v>
      </c>
    </row>
    <row r="38" spans="1:16" s="16" customFormat="1" ht="12" x14ac:dyDescent="0.2">
      <c r="A38" s="3">
        <v>32</v>
      </c>
      <c r="B38" s="25" t="s">
        <v>32</v>
      </c>
      <c r="C38" s="51">
        <v>103</v>
      </c>
      <c r="D38" s="4">
        <v>103</v>
      </c>
      <c r="E38" s="26">
        <f t="shared" si="8"/>
        <v>0</v>
      </c>
      <c r="F38" s="51">
        <v>1109307.1000000001</v>
      </c>
      <c r="G38" s="5">
        <v>978632.4</v>
      </c>
      <c r="H38" s="6">
        <f t="shared" si="9"/>
        <v>130674.70000000007</v>
      </c>
      <c r="I38" s="27">
        <f t="shared" si="10"/>
        <v>13.352787011752326</v>
      </c>
      <c r="J38" s="51">
        <v>27</v>
      </c>
      <c r="K38" s="28">
        <v>28</v>
      </c>
      <c r="L38" s="9">
        <f t="shared" si="3"/>
        <v>-1</v>
      </c>
      <c r="M38" s="52">
        <v>29983.379999999997</v>
      </c>
      <c r="N38" s="8">
        <v>26237.260000000002</v>
      </c>
      <c r="O38" s="10">
        <f t="shared" si="6"/>
        <v>3746.1199999999953</v>
      </c>
      <c r="P38" s="11">
        <f t="shared" si="7"/>
        <v>14.277862856106143</v>
      </c>
    </row>
    <row r="39" spans="1:16" s="16" customFormat="1" ht="12" x14ac:dyDescent="0.2">
      <c r="A39" s="3">
        <v>33</v>
      </c>
      <c r="B39" s="25" t="s">
        <v>33</v>
      </c>
      <c r="C39" s="51">
        <v>24</v>
      </c>
      <c r="D39" s="4">
        <v>24</v>
      </c>
      <c r="E39" s="26">
        <f t="shared" si="8"/>
        <v>0</v>
      </c>
      <c r="F39" s="51">
        <v>2404700.7200000002</v>
      </c>
      <c r="G39" s="5">
        <v>2131040.9300000002</v>
      </c>
      <c r="H39" s="6">
        <f t="shared" si="9"/>
        <v>273659.79000000004</v>
      </c>
      <c r="I39" s="27">
        <f t="shared" si="10"/>
        <v>12.841601780027753</v>
      </c>
      <c r="J39" s="51">
        <v>24</v>
      </c>
      <c r="K39" s="28">
        <v>24</v>
      </c>
      <c r="L39" s="9">
        <f t="shared" si="3"/>
        <v>0</v>
      </c>
      <c r="M39" s="52">
        <v>191418.6</v>
      </c>
      <c r="N39" s="8">
        <v>178418.5</v>
      </c>
      <c r="O39" s="10">
        <f t="shared" si="6"/>
        <v>13000.100000000006</v>
      </c>
      <c r="P39" s="11">
        <f t="shared" si="7"/>
        <v>7.2862959838805992</v>
      </c>
    </row>
    <row r="40" spans="1:16" s="16" customFormat="1" ht="12" x14ac:dyDescent="0.2">
      <c r="A40" s="3">
        <v>34</v>
      </c>
      <c r="B40" s="25" t="s">
        <v>34</v>
      </c>
      <c r="C40" s="51">
        <v>121</v>
      </c>
      <c r="D40" s="12">
        <v>117</v>
      </c>
      <c r="E40" s="26">
        <f t="shared" si="8"/>
        <v>4</v>
      </c>
      <c r="F40" s="51">
        <v>19424135.299999997</v>
      </c>
      <c r="G40" s="5">
        <v>7221518.2999999998</v>
      </c>
      <c r="H40" s="6">
        <f t="shared" si="9"/>
        <v>12202616.999999996</v>
      </c>
      <c r="I40" s="27">
        <f t="shared" si="10"/>
        <v>168.97578172723036</v>
      </c>
      <c r="J40" s="51">
        <v>87</v>
      </c>
      <c r="K40" s="28">
        <v>90</v>
      </c>
      <c r="L40" s="9">
        <f t="shared" si="3"/>
        <v>-3</v>
      </c>
      <c r="M40" s="52">
        <v>3124741.85</v>
      </c>
      <c r="N40" s="8">
        <v>3268208.5959999999</v>
      </c>
      <c r="O40" s="10">
        <f t="shared" si="6"/>
        <v>-143466.74599999981</v>
      </c>
      <c r="P40" s="11">
        <f t="shared" si="7"/>
        <v>-4.3897671089780035</v>
      </c>
    </row>
    <row r="41" spans="1:16" s="16" customFormat="1" ht="12" x14ac:dyDescent="0.2">
      <c r="A41" s="29">
        <v>35</v>
      </c>
      <c r="B41" s="30" t="s">
        <v>35</v>
      </c>
      <c r="C41" s="53">
        <v>119</v>
      </c>
      <c r="D41" s="13">
        <v>120</v>
      </c>
      <c r="E41" s="31">
        <f t="shared" si="8"/>
        <v>-1</v>
      </c>
      <c r="F41" s="53">
        <v>1200941.94</v>
      </c>
      <c r="G41" s="32">
        <v>1345624.2100000002</v>
      </c>
      <c r="H41" s="33">
        <f t="shared" si="9"/>
        <v>-144682.27000000025</v>
      </c>
      <c r="I41" s="34">
        <f t="shared" si="10"/>
        <v>-10.752056103390132</v>
      </c>
      <c r="J41" s="53">
        <v>54</v>
      </c>
      <c r="K41" s="35">
        <v>54</v>
      </c>
      <c r="L41" s="36">
        <f t="shared" si="3"/>
        <v>0</v>
      </c>
      <c r="M41" s="54">
        <v>165706.82500000001</v>
      </c>
      <c r="N41" s="37">
        <v>498077.83600000001</v>
      </c>
      <c r="O41" s="38">
        <f t="shared" si="6"/>
        <v>-332371.011</v>
      </c>
      <c r="P41" s="39">
        <f t="shared" si="7"/>
        <v>-66.730737040866842</v>
      </c>
    </row>
    <row r="42" spans="1:16" s="16" customFormat="1" ht="13.5" customHeight="1" x14ac:dyDescent="0.2">
      <c r="A42" s="66" t="s">
        <v>36</v>
      </c>
      <c r="B42" s="66"/>
      <c r="C42" s="14">
        <f t="shared" ref="C42:P42" si="11">SUM(C7:C41)</f>
        <v>2417</v>
      </c>
      <c r="D42" s="14">
        <f t="shared" si="11"/>
        <v>2421</v>
      </c>
      <c r="E42" s="14">
        <f t="shared" si="11"/>
        <v>-4</v>
      </c>
      <c r="F42" s="15">
        <f t="shared" si="11"/>
        <v>51902392.752000004</v>
      </c>
      <c r="G42" s="15">
        <f t="shared" si="11"/>
        <v>34325864.539999999</v>
      </c>
      <c r="H42" s="15">
        <f t="shared" si="11"/>
        <v>18049614.411999997</v>
      </c>
      <c r="I42" s="15">
        <f t="shared" si="11"/>
        <v>972.2492009645764</v>
      </c>
      <c r="J42" s="14">
        <f t="shared" si="11"/>
        <v>632</v>
      </c>
      <c r="K42" s="14">
        <f t="shared" si="11"/>
        <v>647</v>
      </c>
      <c r="L42" s="14">
        <f t="shared" si="11"/>
        <v>-15</v>
      </c>
      <c r="M42" s="15">
        <f t="shared" si="11"/>
        <v>5266590.9840000002</v>
      </c>
      <c r="N42" s="15">
        <f t="shared" si="11"/>
        <v>6251307.9119999995</v>
      </c>
      <c r="O42" s="15">
        <f t="shared" si="11"/>
        <v>-984716.92799999984</v>
      </c>
      <c r="P42" s="15">
        <f t="shared" si="11"/>
        <v>-539.75710426494413</v>
      </c>
    </row>
    <row r="43" spans="1:16" s="16" customFormat="1" ht="12" x14ac:dyDescent="0.2">
      <c r="A43" s="50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</row>
    <row r="44" spans="1:16" s="16" customFormat="1" ht="12" x14ac:dyDescent="0.2">
      <c r="A44" s="50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</row>
    <row r="45" spans="1:16" s="16" customFormat="1" ht="12" x14ac:dyDescent="0.2">
      <c r="A45" s="50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</row>
    <row r="46" spans="1:16" s="16" customFormat="1" ht="12" x14ac:dyDescent="0.2">
      <c r="A46" s="50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</row>
    <row r="47" spans="1:16" s="16" customFormat="1" ht="12" x14ac:dyDescent="0.2">
      <c r="A47" s="50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</row>
    <row r="48" spans="1:16" s="16" customFormat="1" ht="12" x14ac:dyDescent="0.2">
      <c r="A48" s="50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</row>
    <row r="49" spans="1:14" s="16" customFormat="1" ht="12" x14ac:dyDescent="0.2">
      <c r="A49" s="50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</row>
    <row r="50" spans="1:14" s="16" customFormat="1" ht="12" x14ac:dyDescent="0.2">
      <c r="A50" s="50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</row>
    <row r="51" spans="1:14" s="16" customFormat="1" ht="12" x14ac:dyDescent="0.2">
      <c r="A51" s="50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</row>
    <row r="52" spans="1:14" x14ac:dyDescent="0.25">
      <c r="A52" s="50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</row>
    <row r="53" spans="1:14" x14ac:dyDescent="0.25">
      <c r="A53" s="50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</row>
    <row r="54" spans="1:14" x14ac:dyDescent="0.25">
      <c r="A54" s="50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</row>
    <row r="55" spans="1:14" x14ac:dyDescent="0.25">
      <c r="A55" s="50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</row>
    <row r="56" spans="1:14" x14ac:dyDescent="0.25">
      <c r="A56" s="50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</row>
    <row r="57" spans="1:14" x14ac:dyDescent="0.25">
      <c r="A57" s="50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</row>
  </sheetData>
  <mergeCells count="17">
    <mergeCell ref="A42:B42"/>
    <mergeCell ref="I4:I6"/>
    <mergeCell ref="J4:K5"/>
    <mergeCell ref="L4:L6"/>
    <mergeCell ref="M4:N5"/>
    <mergeCell ref="O4:O6"/>
    <mergeCell ref="P4:P6"/>
    <mergeCell ref="N1:P1"/>
    <mergeCell ref="A2:P2"/>
    <mergeCell ref="A3:A6"/>
    <mergeCell ref="B3:B6"/>
    <mergeCell ref="C3:I3"/>
    <mergeCell ref="J3:P3"/>
    <mergeCell ref="C4:D5"/>
    <mergeCell ref="E4:E6"/>
    <mergeCell ref="F4:G5"/>
    <mergeCell ref="H4:H6"/>
  </mergeCells>
  <pageMargins left="0" right="0" top="0" bottom="0.55118110236220474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Comparativ 2019-2020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2026-07-30T15:45:49Z</dcterms:modified>
</cp:coreProperties>
</file>